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730" windowHeight="9675"/>
  </bookViews>
  <sheets>
    <sheet name="Техника" sheetId="1" r:id="rId1"/>
  </sheets>
  <definedNames>
    <definedName name="_xlnm._FilterDatabase" localSheetId="0" hidden="1">Техника!$A$10:$D$139</definedName>
    <definedName name="Excel_BuiltIn_Print_Area_1">Техника!$A$5:$H$138</definedName>
    <definedName name="_xlnm.Print_Area" localSheetId="0">Техника!$A$1:$H$139</definedName>
  </definedNames>
  <calcPr calcId="125725" concurrentCalc="0"/>
</workbook>
</file>

<file path=xl/calcChain.xml><?xml version="1.0" encoding="utf-8"?>
<calcChain xmlns="http://schemas.openxmlformats.org/spreadsheetml/2006/main">
  <c r="G106" i="1"/>
  <c r="H106"/>
  <c r="F69"/>
  <c r="G69"/>
  <c r="H69"/>
  <c r="F70"/>
  <c r="G70"/>
  <c r="H70"/>
  <c r="G129"/>
  <c r="H129"/>
  <c r="G125"/>
  <c r="H125"/>
  <c r="G114"/>
  <c r="H114"/>
  <c r="F68"/>
  <c r="G68"/>
  <c r="H68"/>
  <c r="G123"/>
  <c r="H123"/>
  <c r="G122"/>
  <c r="H122"/>
  <c r="G121"/>
  <c r="H121"/>
  <c r="G120"/>
  <c r="H120"/>
  <c r="G119"/>
  <c r="H119"/>
  <c r="F105"/>
  <c r="G105"/>
  <c r="H105"/>
  <c r="F31"/>
  <c r="G31"/>
  <c r="H31"/>
  <c r="F71"/>
  <c r="G71"/>
  <c r="H71"/>
  <c r="F67"/>
  <c r="G67"/>
  <c r="H67"/>
  <c r="F66"/>
  <c r="G66"/>
  <c r="H66"/>
  <c r="F65"/>
  <c r="G65"/>
  <c r="H65"/>
  <c r="G138"/>
  <c r="H138"/>
  <c r="G137"/>
  <c r="H137"/>
  <c r="G136"/>
  <c r="H136"/>
  <c r="G98"/>
  <c r="H98"/>
  <c r="G95"/>
  <c r="H95"/>
  <c r="G94"/>
  <c r="H94"/>
  <c r="G93"/>
  <c r="H93"/>
  <c r="F92"/>
  <c r="G92"/>
  <c r="H92"/>
  <c r="F84"/>
  <c r="G84"/>
  <c r="H84"/>
  <c r="F80"/>
  <c r="G80"/>
  <c r="H80"/>
  <c r="F82"/>
  <c r="G82"/>
  <c r="H82"/>
  <c r="F79"/>
  <c r="G79"/>
  <c r="H79"/>
  <c r="F78"/>
  <c r="G78"/>
  <c r="H78"/>
  <c r="F77"/>
  <c r="G77"/>
  <c r="H77"/>
  <c r="F76"/>
  <c r="G76"/>
  <c r="H76"/>
  <c r="F75"/>
  <c r="G75"/>
  <c r="H75"/>
  <c r="F74"/>
  <c r="G74"/>
  <c r="H74"/>
  <c r="F73"/>
  <c r="G73"/>
  <c r="H73"/>
  <c r="F64"/>
  <c r="G64"/>
  <c r="H64"/>
  <c r="F63"/>
  <c r="G63"/>
  <c r="H63"/>
  <c r="F62"/>
  <c r="G62"/>
  <c r="H62"/>
  <c r="F60"/>
  <c r="G60"/>
  <c r="H60"/>
  <c r="F59"/>
  <c r="G59"/>
  <c r="H59"/>
  <c r="F58"/>
  <c r="G58"/>
  <c r="H58"/>
  <c r="G112"/>
  <c r="H112"/>
  <c r="G20"/>
  <c r="H20"/>
  <c r="F19"/>
  <c r="G19"/>
  <c r="H19"/>
  <c r="F104"/>
  <c r="G104"/>
  <c r="H104"/>
  <c r="F89"/>
  <c r="G89"/>
  <c r="H89"/>
  <c r="F30"/>
  <c r="G30"/>
  <c r="H30"/>
  <c r="G109"/>
  <c r="H109"/>
  <c r="F28"/>
  <c r="G28"/>
  <c r="H28"/>
  <c r="F29"/>
  <c r="G29"/>
  <c r="H29"/>
  <c r="F32"/>
  <c r="G32"/>
  <c r="H32"/>
  <c r="F34"/>
  <c r="G34"/>
  <c r="H34"/>
  <c r="F35"/>
  <c r="G35"/>
  <c r="H35"/>
  <c r="F36"/>
  <c r="G36"/>
  <c r="H36"/>
  <c r="G115"/>
  <c r="H115"/>
  <c r="G116"/>
  <c r="H116"/>
  <c r="G117"/>
  <c r="H117"/>
  <c r="F16"/>
  <c r="G16"/>
  <c r="H16"/>
  <c r="F17"/>
  <c r="G17"/>
  <c r="H17"/>
  <c r="G128"/>
  <c r="H128"/>
  <c r="G111"/>
  <c r="H111"/>
  <c r="G110"/>
  <c r="H110"/>
  <c r="F107"/>
  <c r="G107"/>
  <c r="H107"/>
  <c r="F88"/>
  <c r="G88"/>
  <c r="H88"/>
  <c r="G113"/>
  <c r="H113"/>
  <c r="F103"/>
  <c r="G103"/>
  <c r="H103"/>
  <c r="F102"/>
  <c r="G102"/>
  <c r="H102"/>
  <c r="F101"/>
  <c r="G101"/>
  <c r="H101"/>
  <c r="F100"/>
  <c r="G100"/>
  <c r="H100"/>
  <c r="G126"/>
  <c r="H126"/>
  <c r="G135"/>
  <c r="H135"/>
  <c r="G134"/>
  <c r="H134"/>
  <c r="G133"/>
  <c r="H133"/>
  <c r="G132"/>
  <c r="H132"/>
  <c r="G131"/>
  <c r="H131"/>
  <c r="G130"/>
  <c r="H130"/>
  <c r="G127"/>
  <c r="H127"/>
  <c r="F86"/>
  <c r="G86"/>
  <c r="H86"/>
  <c r="F87"/>
  <c r="G87"/>
  <c r="H87"/>
  <c r="F90"/>
  <c r="G90"/>
  <c r="H90"/>
  <c r="F53"/>
  <c r="F13"/>
  <c r="G13"/>
  <c r="H13"/>
  <c r="F14"/>
  <c r="G14"/>
  <c r="H14"/>
  <c r="F18"/>
  <c r="G18"/>
  <c r="H18"/>
  <c r="G21"/>
  <c r="H21"/>
  <c r="F23"/>
  <c r="G23"/>
  <c r="H23"/>
  <c r="F24"/>
  <c r="G24"/>
  <c r="H24"/>
  <c r="F25"/>
  <c r="G25"/>
  <c r="H25"/>
  <c r="F26"/>
  <c r="G26"/>
  <c r="H2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H53"/>
  <c r="F54"/>
  <c r="G54"/>
  <c r="H54"/>
  <c r="F55"/>
  <c r="G55"/>
  <c r="H55"/>
  <c r="F56"/>
  <c r="G56"/>
  <c r="H56"/>
  <c r="F96"/>
  <c r="G96"/>
  <c r="H96"/>
  <c r="H139"/>
</calcChain>
</file>

<file path=xl/sharedStrings.xml><?xml version="1.0" encoding="utf-8"?>
<sst xmlns="http://schemas.openxmlformats.org/spreadsheetml/2006/main" count="146" uniqueCount="144">
  <si>
    <t>Скидки:</t>
  </si>
  <si>
    <t>освет-е оборудование</t>
  </si>
  <si>
    <t>камеры; генераторы</t>
  </si>
  <si>
    <t>другое оборудование</t>
  </si>
  <si>
    <t>Наименование</t>
  </si>
  <si>
    <t>Комплект / Маркировка / Примечания</t>
  </si>
  <si>
    <t>Кол-во съем. дней</t>
  </si>
  <si>
    <t>Кол-во штук</t>
  </si>
  <si>
    <t>Ставка аренды (съем.день)</t>
  </si>
  <si>
    <t>Скидка (%)</t>
  </si>
  <si>
    <t>Ставка аренды (съем.день) с уч. скидки</t>
  </si>
  <si>
    <t>Сумма арендной платы</t>
  </si>
  <si>
    <t>ОСВЕТИТЕЛЬНЫЕ ПРИБОРЫ</t>
  </si>
  <si>
    <t>Желтый свет 3200К</t>
  </si>
  <si>
    <t>ARRI Junior 650 Вт</t>
  </si>
  <si>
    <t>ARRI Junior 300 Вт</t>
  </si>
  <si>
    <t>(комплект холодных или теплых ламп)</t>
  </si>
  <si>
    <t>ШТАТИВЫ</t>
  </si>
  <si>
    <t>LIGHT GRIP</t>
  </si>
  <si>
    <t>C-Stand 40" Sliding Leg в комплекте Grip Head и Extension</t>
  </si>
  <si>
    <t>C-Stand 30" Sliding Leg  в комплекте Grip Head и Extension</t>
  </si>
  <si>
    <t>Рама  Frost     1,2м x 1,2м</t>
  </si>
  <si>
    <t>Сетка Большая  75x90 Double Scrim</t>
  </si>
  <si>
    <t xml:space="preserve">Сетка Средняя   60x75  Single Scrim  </t>
  </si>
  <si>
    <t>Сетка Средняя   60x75  Double Scrim</t>
  </si>
  <si>
    <t xml:space="preserve">Sand bag </t>
  </si>
  <si>
    <t>Уровень монтажный</t>
  </si>
  <si>
    <t xml:space="preserve">Аудио рекордер портативный </t>
  </si>
  <si>
    <t>Edirol R 4 PRO</t>
  </si>
  <si>
    <t>ВСПОМОГАТЕЛЬНОЕ ОБОРУДОВАНИЕ</t>
  </si>
  <si>
    <t>Дым машина</t>
  </si>
  <si>
    <t>ИТОГО:</t>
  </si>
  <si>
    <t xml:space="preserve">Kino Flo,Light panels и другие </t>
  </si>
  <si>
    <t>КОММУТАЦИЯ</t>
  </si>
  <si>
    <t xml:space="preserve">Сетка </t>
  </si>
  <si>
    <t xml:space="preserve">Флаг </t>
  </si>
  <si>
    <t>Веревки</t>
  </si>
  <si>
    <t>Флаг Floppy Cutter +мини катер</t>
  </si>
  <si>
    <t xml:space="preserve">Осветитель </t>
  </si>
  <si>
    <t>Гример</t>
  </si>
  <si>
    <t>Костюмер</t>
  </si>
  <si>
    <t>Админимстартор</t>
  </si>
  <si>
    <t xml:space="preserve">Оператор </t>
  </si>
  <si>
    <t>Реквизит, хромакейные аксессуары</t>
  </si>
  <si>
    <t>Хромакейная беговая дорожка</t>
  </si>
  <si>
    <t>Хромакейный костюм</t>
  </si>
  <si>
    <t>Хромакейный пуф</t>
  </si>
  <si>
    <t>Хромакейные ткани</t>
  </si>
  <si>
    <t>Расходники (фильтры…)</t>
  </si>
  <si>
    <t>Стабилизатор Zhiyun Crane 2</t>
  </si>
  <si>
    <t>Хромакейный мяч, большой</t>
  </si>
  <si>
    <t>Аренда павильона (доп. часы)</t>
  </si>
  <si>
    <t>Аренда павильона (смена, 12 часов)</t>
  </si>
  <si>
    <t>Аренда павильона (пол смены, 6 часов)</t>
  </si>
  <si>
    <t>Гафер</t>
  </si>
  <si>
    <t xml:space="preserve">Рабочий </t>
  </si>
  <si>
    <t>Каскадер (в зависимости от задачи расчитывается индивидуально)</t>
  </si>
  <si>
    <t xml:space="preserve">Штатив MANFROTTO 546MVB С ГОЛОВОЙ 501      </t>
  </si>
  <si>
    <t>Фото аппарат Panasonic gh5 s</t>
  </si>
  <si>
    <t>Olympus ED 7-14mm f/2.8 Pro</t>
  </si>
  <si>
    <t xml:space="preserve">Panasonic Leica DG Summilux 15mm f/1.7 ASPH </t>
  </si>
  <si>
    <t>Voigtlander Nokton 17.5 mm f/ 0.95</t>
  </si>
  <si>
    <t>Leica DG Macro-Elmarit 45 mm f/ 2.8 Asph</t>
  </si>
  <si>
    <t>Lumix G Vario 100-300 mm f/ 4.0-5.6</t>
  </si>
  <si>
    <t xml:space="preserve">Объектив OLYMPUS M.ZUIKO DIGITAL ED 12-40mm 1:2.8 PRO </t>
  </si>
  <si>
    <t>Voigtlander Nokton 25 mm f/ 0.95</t>
  </si>
  <si>
    <r>
      <t xml:space="preserve">ARRI Compact 1200 Set  </t>
    </r>
    <r>
      <rPr>
        <sz val="14"/>
        <rFont val="Arial"/>
        <family val="2"/>
      </rPr>
      <t xml:space="preserve">  L0.73725.F                                                              </t>
    </r>
  </si>
  <si>
    <t>ARRI Compact  575 W</t>
  </si>
  <si>
    <t>Штатив для DEDOLIGHT DLH4  150 Вт</t>
  </si>
  <si>
    <t>Кинофло 2 -х футовое, 2 -х ламповое</t>
  </si>
  <si>
    <t>Кинофло 4 -х футовое, 4 -х ламповое</t>
  </si>
  <si>
    <t>Кинофло 4 -х футовое, 1 - ламповое</t>
  </si>
  <si>
    <t xml:space="preserve">Дополнительные лампы Кинофло </t>
  </si>
  <si>
    <t>Отражатель Пенопласт  1 м x 1м</t>
  </si>
  <si>
    <t>Рама 12-12</t>
  </si>
  <si>
    <t>Рама 8-8</t>
  </si>
  <si>
    <t>Текстиль 8X8  SILK</t>
  </si>
  <si>
    <t>Текстиль 12X12 SILK</t>
  </si>
  <si>
    <t>GAFER CLAMP(пеликан)</t>
  </si>
  <si>
    <t>Трубы (48-2440-3)</t>
  </si>
  <si>
    <t>MP COUPLER WITH 28мм (трубный крепёж -палец)</t>
  </si>
  <si>
    <t>MP EYE COUPLER W/16мм(трубный крепёж-палец)</t>
  </si>
  <si>
    <t>FLOPPY FLAG- TOP HINGE</t>
  </si>
  <si>
    <t>Штатив ср. для рам HI-ROLLER</t>
  </si>
  <si>
    <t xml:space="preserve">Штатив COMBO STEEL STAND 20 </t>
  </si>
  <si>
    <t>Комплект клиньев (10 штук)</t>
  </si>
  <si>
    <t>ARRI Studio 1000, 1кВт</t>
  </si>
  <si>
    <t>MAGIC ARM В СБОРЕ</t>
  </si>
  <si>
    <t>Белый свет 5500К</t>
  </si>
  <si>
    <t>Boom Stand</t>
  </si>
  <si>
    <t>Вентилятор</t>
  </si>
  <si>
    <t>Хлопушка</t>
  </si>
  <si>
    <t>DEDOLIGHT DLH4  150 Вт  SPACELITE</t>
  </si>
  <si>
    <t xml:space="preserve">Заря 2000    </t>
  </si>
  <si>
    <t>Пропуска, легковая</t>
  </si>
  <si>
    <t>Аренда павильона - первый час</t>
  </si>
  <si>
    <t>Камеры</t>
  </si>
  <si>
    <t>Объективы</t>
  </si>
  <si>
    <t xml:space="preserve">ЗВУКОВОЕ ОБОРУДОВАНИЕ </t>
  </si>
  <si>
    <t>ШТАТИВЫ (камера)</t>
  </si>
  <si>
    <t>Катушка 30 метров</t>
  </si>
  <si>
    <t>Кабель 32A 380V 15м</t>
  </si>
  <si>
    <t>Кабель 32A 220V 15м</t>
  </si>
  <si>
    <t>Кабель 16А 220V</t>
  </si>
  <si>
    <t>Дольщик</t>
  </si>
  <si>
    <t xml:space="preserve">Реквизитор </t>
  </si>
  <si>
    <t>Операторское оборудование</t>
  </si>
  <si>
    <t>Штатив средний</t>
  </si>
  <si>
    <t xml:space="preserve">Клининг специалист </t>
  </si>
  <si>
    <t>Аренда павильона (сутки)</t>
  </si>
  <si>
    <t>ПЕРЕХОДЫ, ЭЛЕКТРИЧЕСТВО</t>
  </si>
  <si>
    <t>Ткани черные</t>
  </si>
  <si>
    <t>Дополнительные услуги</t>
  </si>
  <si>
    <t>Мусор/пухто 6  кб.</t>
  </si>
  <si>
    <t>Пропуска, грузовая (Газель)</t>
  </si>
  <si>
    <t xml:space="preserve">Хромакейный вращающийся круг, платформа - диаметр 1 метр. </t>
  </si>
  <si>
    <t xml:space="preserve">СПЕЦИАЛИСТЫ, смена 12 часов (переработки 10% от ставки), перерыв на обед 1 час, либо заказчик предоставляет обед. Если специалист не на машине, оплачивается такси, в случае закрытия метро. </t>
  </si>
  <si>
    <t xml:space="preserve">Рабочий (постройка декораций), 10 часов, 1 час перерыв на обед. </t>
  </si>
  <si>
    <t>Удлинитель 15  метров</t>
  </si>
  <si>
    <t>Дополнительная уборка (в зависисмоти от сложности - от 700 р.)</t>
  </si>
  <si>
    <t>Кофе машина + кофе (1 чашка кофе - 50 р.)</t>
  </si>
  <si>
    <t>Перекраска пола циклорамы (белая или черная зоны)</t>
  </si>
  <si>
    <t>Перекраска пола циклорамы (зеленая зона)</t>
  </si>
  <si>
    <t>Электричество - квт+мощность</t>
  </si>
  <si>
    <t>Вывоз мусора/доп.мешок 160 л./пищевой.</t>
  </si>
  <si>
    <t>Режиссер</t>
  </si>
  <si>
    <t>"МУВИ ХОЛЛ"</t>
  </si>
  <si>
    <t>www.moviehall.ru</t>
  </si>
  <si>
    <t>т. +7-921-576-84-11</t>
  </si>
  <si>
    <t xml:space="preserve">196084, г. Санкт-Петербург, ул. Цветочная, д.6 </t>
  </si>
  <si>
    <t>SPACELITE 4 Кв (3200)</t>
  </si>
  <si>
    <t xml:space="preserve">Кран операторский PEGASUS-PANTHER(без штативной головы) </t>
  </si>
  <si>
    <t xml:space="preserve"> Операторская версия  Возможность подъёма 2 человек (230 кг) на конец стрелы крана. 
Длина - 6м. Высота подъёма стрелы крана 8,5 м.
</t>
  </si>
  <si>
    <t>Рельсы для PEGASUS-PANTHER</t>
  </si>
  <si>
    <t>Рельс 3 м PANTHER - 3</t>
  </si>
  <si>
    <t>Рельс 1 м PANTHER - 3</t>
  </si>
  <si>
    <t>Художник-постановщик</t>
  </si>
  <si>
    <t>Кран стрелка "PANTHER" - 1.6 метра      (без штативной головы)</t>
  </si>
  <si>
    <t>Телега операторская MSE DoorWay</t>
  </si>
  <si>
    <t>Слайдер 2000 мм</t>
  </si>
  <si>
    <t xml:space="preserve">Белая поворотная платформа - диаметр 75 см.. </t>
  </si>
  <si>
    <t xml:space="preserve"> Нагрузка до 100 кг., моторизированная, с регулировкой скорости</t>
  </si>
  <si>
    <t>Телега операторская PANTHER - 3 (с механизированной подъёмной колонной)</t>
  </si>
  <si>
    <t>Аренда Павильона, пропуска</t>
  </si>
</sst>
</file>

<file path=xl/styles.xml><?xml version="1.0" encoding="utf-8"?>
<styleSheet xmlns="http://schemas.openxmlformats.org/spreadsheetml/2006/main">
  <numFmts count="3">
    <numFmt numFmtId="164" formatCode="#,##0&quot;р.&quot;;\-#,##0&quot;р.&quot;"/>
    <numFmt numFmtId="165" formatCode="_-* #,##0.00&quot;р.&quot;_-;\-* #,##0.00&quot;р.&quot;_-;_-* \-??&quot;р.&quot;_-;_-@_-"/>
    <numFmt numFmtId="166" formatCode="_-* #,##0&quot;р.&quot;_-;\-* #,##0&quot;р.&quot;_-;_-* &quot;-р.&quot;_-;_-@_-"/>
  </numFmts>
  <fonts count="26">
    <font>
      <sz val="10"/>
      <name val="Arial Cyr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 Cyr"/>
      <family val="2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sz val="10"/>
      <color indexed="10"/>
      <name val="Arial"/>
      <family val="2"/>
      <charset val="1"/>
    </font>
    <font>
      <sz val="10"/>
      <color indexed="14"/>
      <name val="Arial"/>
      <family val="2"/>
      <charset val="1"/>
    </font>
    <font>
      <sz val="10"/>
      <name val="Arial Cyr"/>
      <family val="2"/>
    </font>
    <font>
      <b/>
      <sz val="14"/>
      <name val="Arial"/>
      <family val="2"/>
      <charset val="204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4"/>
      <name val="Arial Cyr"/>
      <family val="2"/>
    </font>
    <font>
      <sz val="14"/>
      <color indexed="9"/>
      <name val="Arial"/>
      <family val="2"/>
      <charset val="1"/>
    </font>
    <font>
      <b/>
      <sz val="14"/>
      <color indexed="44"/>
      <name val="Arial"/>
      <family val="2"/>
      <charset val="1"/>
    </font>
    <font>
      <sz val="14"/>
      <color indexed="10"/>
      <name val="Arial"/>
      <family val="2"/>
      <charset val="1"/>
    </font>
    <font>
      <sz val="14"/>
      <name val="Arial"/>
      <family val="2"/>
    </font>
    <font>
      <sz val="14"/>
      <color indexed="14"/>
      <name val="Arial"/>
      <family val="2"/>
      <charset val="1"/>
    </font>
    <font>
      <b/>
      <sz val="14"/>
      <color indexed="49"/>
      <name val="Arial"/>
      <family val="2"/>
      <charset val="1"/>
    </font>
    <font>
      <sz val="16"/>
      <name val="Arial"/>
      <family val="2"/>
      <charset val="204"/>
    </font>
    <font>
      <b/>
      <sz val="12"/>
      <color indexed="44"/>
      <name val="Arial"/>
      <family val="2"/>
      <charset val="1"/>
    </font>
    <font>
      <sz val="12"/>
      <color indexed="10"/>
      <name val="Arial"/>
      <family val="2"/>
      <charset val="1"/>
    </font>
    <font>
      <u/>
      <sz val="10"/>
      <color theme="10"/>
      <name val="Arial Cyr"/>
      <family val="2"/>
    </font>
    <font>
      <u/>
      <sz val="14"/>
      <color theme="10"/>
      <name val="Arial Cyr"/>
      <family val="2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6">
    <xf numFmtId="0" fontId="0" fillId="0" borderId="0"/>
    <xf numFmtId="0" fontId="9" fillId="0" borderId="0"/>
    <xf numFmtId="165" fontId="9" fillId="0" borderId="0" applyFill="0" applyBorder="0" applyAlignment="0" applyProtection="0"/>
    <xf numFmtId="0" fontId="1" fillId="0" borderId="0"/>
    <xf numFmtId="9" fontId="9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164" fontId="2" fillId="0" borderId="0" xfId="1" applyNumberFormat="1" applyFont="1" applyFill="1" applyAlignment="1" applyProtection="1">
      <alignment horizontal="right" vertical="center"/>
    </xf>
    <xf numFmtId="10" fontId="2" fillId="0" borderId="0" xfId="1" applyNumberFormat="1" applyFont="1" applyFill="1" applyAlignment="1" applyProtection="1">
      <alignment horizontal="right" vertical="center"/>
    </xf>
    <xf numFmtId="164" fontId="2" fillId="0" borderId="0" xfId="1" applyNumberFormat="1" applyFont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10" fontId="2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 indent="15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166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4" applyNumberFormat="1" applyFont="1" applyFill="1" applyBorder="1" applyAlignment="1" applyProtection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10" fillId="0" borderId="0" xfId="1" applyNumberFormat="1" applyFont="1" applyFill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right" vertical="center"/>
    </xf>
    <xf numFmtId="14" fontId="12" fillId="0" borderId="1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10" fontId="12" fillId="0" borderId="1" xfId="1" applyNumberFormat="1" applyFont="1" applyFill="1" applyBorder="1" applyAlignment="1" applyProtection="1">
      <alignment horizontal="right" vertical="center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right" vertical="center"/>
    </xf>
    <xf numFmtId="3" fontId="11" fillId="0" borderId="1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horizontal="center" vertical="center"/>
    </xf>
    <xf numFmtId="164" fontId="11" fillId="0" borderId="0" xfId="1" applyNumberFormat="1" applyFont="1" applyFill="1" applyAlignment="1" applyProtection="1">
      <alignment horizontal="right" vertical="center"/>
    </xf>
    <xf numFmtId="10" fontId="11" fillId="0" borderId="0" xfId="1" applyNumberFormat="1" applyFont="1" applyFill="1" applyAlignment="1" applyProtection="1">
      <alignment horizontal="right" vertical="center"/>
    </xf>
    <xf numFmtId="164" fontId="14" fillId="0" borderId="0" xfId="1" applyNumberFormat="1" applyFont="1" applyFill="1" applyBorder="1" applyAlignment="1" applyProtection="1">
      <alignment horizontal="right" vertical="center"/>
    </xf>
    <xf numFmtId="165" fontId="11" fillId="0" borderId="1" xfId="2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1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/>
    </xf>
    <xf numFmtId="0" fontId="15" fillId="2" borderId="3" xfId="1" applyFont="1" applyFill="1" applyBorder="1" applyAlignment="1" applyProtection="1">
      <alignment horizontal="center" vertical="center"/>
    </xf>
    <xf numFmtId="164" fontId="12" fillId="2" borderId="3" xfId="1" applyNumberFormat="1" applyFont="1" applyFill="1" applyBorder="1" applyAlignment="1" applyProtection="1">
      <alignment horizontal="right" vertical="center"/>
    </xf>
    <xf numFmtId="10" fontId="12" fillId="2" borderId="3" xfId="1" applyNumberFormat="1" applyFont="1" applyFill="1" applyBorder="1" applyAlignment="1" applyProtection="1">
      <alignment horizontal="right" vertical="center"/>
    </xf>
    <xf numFmtId="164" fontId="12" fillId="2" borderId="4" xfId="1" applyNumberFormat="1" applyFont="1" applyFill="1" applyBorder="1" applyAlignment="1" applyProtection="1">
      <alignment horizontal="right" vertical="center"/>
    </xf>
    <xf numFmtId="0" fontId="16" fillId="0" borderId="0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164" fontId="11" fillId="0" borderId="1" xfId="1" applyNumberFormat="1" applyFont="1" applyFill="1" applyBorder="1" applyAlignment="1" applyProtection="1">
      <alignment horizontal="right" vertical="center"/>
    </xf>
    <xf numFmtId="10" fontId="11" fillId="0" borderId="1" xfId="1" applyNumberFormat="1" applyFont="1" applyFill="1" applyBorder="1" applyAlignment="1" applyProtection="1">
      <alignment horizontal="right" vertical="center"/>
    </xf>
    <xf numFmtId="0" fontId="11" fillId="0" borderId="1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right" vertical="center" wrapText="1"/>
    </xf>
    <xf numFmtId="49" fontId="11" fillId="0" borderId="0" xfId="1" applyNumberFormat="1" applyFont="1" applyFill="1" applyBorder="1" applyAlignment="1" applyProtection="1">
      <alignment horizontal="left" vertical="center" wrapText="1"/>
    </xf>
    <xf numFmtId="164" fontId="11" fillId="3" borderId="1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1" xfId="3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2" fillId="2" borderId="2" xfId="1" applyFont="1" applyFill="1" applyBorder="1" applyAlignment="1" applyProtection="1">
      <alignment horizontal="left" vertical="center"/>
    </xf>
    <xf numFmtId="0" fontId="12" fillId="2" borderId="3" xfId="1" applyFont="1" applyFill="1" applyBorder="1" applyAlignment="1" applyProtection="1">
      <alignment horizontal="center" vertical="center"/>
    </xf>
    <xf numFmtId="0" fontId="19" fillId="2" borderId="3" xfId="1" applyFont="1" applyFill="1" applyBorder="1" applyAlignment="1" applyProtection="1">
      <alignment horizontal="center" vertical="center"/>
    </xf>
    <xf numFmtId="164" fontId="12" fillId="2" borderId="1" xfId="1" applyNumberFormat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left" vertical="center"/>
    </xf>
    <xf numFmtId="0" fontId="20" fillId="0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21" fillId="2" borderId="3" xfId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right" vertical="center"/>
    </xf>
    <xf numFmtId="10" fontId="3" fillId="2" borderId="3" xfId="1" applyNumberFormat="1" applyFont="1" applyFill="1" applyBorder="1" applyAlignment="1" applyProtection="1">
      <alignment horizontal="right" vertical="center"/>
    </xf>
    <xf numFmtId="164" fontId="3" fillId="2" borderId="4" xfId="1" applyNumberFormat="1" applyFont="1" applyFill="1" applyBorder="1" applyAlignment="1" applyProtection="1">
      <alignment horizontal="right" vertical="center"/>
    </xf>
    <xf numFmtId="0" fontId="22" fillId="0" borderId="0" xfId="1" applyFont="1" applyFill="1" applyBorder="1" applyAlignment="1" applyProtection="1">
      <alignment horizontal="left" vertical="center"/>
    </xf>
    <xf numFmtId="0" fontId="15" fillId="2" borderId="3" xfId="1" applyFont="1" applyFill="1" applyBorder="1" applyAlignment="1" applyProtection="1">
      <alignment horizontal="right" vertical="top" wrapText="1" indent="1"/>
    </xf>
    <xf numFmtId="164" fontId="12" fillId="2" borderId="3" xfId="1" applyNumberFormat="1" applyFont="1" applyFill="1" applyBorder="1" applyAlignment="1" applyProtection="1">
      <alignment horizontal="right" vertical="top" wrapText="1" indent="1"/>
    </xf>
    <xf numFmtId="10" fontId="12" fillId="2" borderId="3" xfId="1" applyNumberFormat="1" applyFont="1" applyFill="1" applyBorder="1" applyAlignment="1" applyProtection="1">
      <alignment horizontal="right" vertical="top" wrapText="1" indent="1"/>
    </xf>
    <xf numFmtId="164" fontId="12" fillId="2" borderId="4" xfId="1" applyNumberFormat="1" applyFont="1" applyFill="1" applyBorder="1" applyAlignment="1" applyProtection="1">
      <alignment horizontal="right" vertical="top" wrapText="1" indent="1"/>
    </xf>
    <xf numFmtId="0" fontId="16" fillId="0" borderId="0" xfId="1" applyFont="1" applyFill="1" applyBorder="1" applyAlignment="1" applyProtection="1">
      <alignment horizontal="right" vertical="top" wrapText="1" indent="1"/>
    </xf>
    <xf numFmtId="0" fontId="7" fillId="0" borderId="0" xfId="1" applyFont="1" applyFill="1" applyBorder="1" applyAlignment="1" applyProtection="1">
      <alignment horizontal="right" vertical="top" wrapText="1" indent="1"/>
    </xf>
    <xf numFmtId="0" fontId="2" fillId="0" borderId="0" xfId="1" applyFont="1" applyFill="1" applyBorder="1" applyAlignment="1" applyProtection="1">
      <alignment horizontal="right" vertical="top" wrapText="1" indent="1"/>
    </xf>
    <xf numFmtId="14" fontId="12" fillId="0" borderId="0" xfId="1" applyNumberFormat="1" applyFont="1" applyFill="1" applyBorder="1" applyAlignment="1" applyProtection="1">
      <alignment horizontal="center" vertical="center"/>
    </xf>
    <xf numFmtId="14" fontId="24" fillId="0" borderId="0" xfId="5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25" fillId="0" borderId="0" xfId="1" applyFont="1" applyFill="1" applyBorder="1" applyAlignment="1" applyProtection="1">
      <alignment horizontal="center" vertical="center"/>
    </xf>
    <xf numFmtId="165" fontId="11" fillId="0" borderId="5" xfId="2" applyFont="1" applyFill="1" applyBorder="1" applyAlignment="1" applyProtection="1">
      <alignment horizontal="center"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0" fontId="1" fillId="0" borderId="0" xfId="3" applyAlignment="1">
      <alignment wrapText="1"/>
    </xf>
    <xf numFmtId="0" fontId="12" fillId="2" borderId="2" xfId="1" applyFont="1" applyFill="1" applyBorder="1" applyAlignment="1" applyProtection="1">
      <alignment horizontal="center" vertical="top" wrapText="1"/>
    </xf>
  </cellXfs>
  <cellStyles count="6">
    <cellStyle name="Normal" xfId="1"/>
    <cellStyle name="Гиперссылка" xfId="5" builtinId="8"/>
    <cellStyle name="Денежный" xfId="2" builtinId="4"/>
    <cellStyle name="Обычный" xfId="0" builtinId="0"/>
    <cellStyle name="Обычный_Лист1" xfId="3"/>
    <cellStyle name="Процентный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viehal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="75" zoomScaleSheetLayoutView="100" workbookViewId="0">
      <pane ySplit="10" topLeftCell="A116" activePane="bottomLeft" state="frozen"/>
      <selection pane="bottomLeft" activeCell="A69" sqref="A69"/>
    </sheetView>
  </sheetViews>
  <sheetFormatPr defaultColWidth="9.140625" defaultRowHeight="12.75"/>
  <cols>
    <col min="1" max="1" width="87.28515625" style="1" customWidth="1"/>
    <col min="2" max="2" width="38.28515625" style="2" customWidth="1"/>
    <col min="3" max="3" width="18.85546875" style="2" customWidth="1"/>
    <col min="4" max="4" width="10.42578125" style="2" customWidth="1"/>
    <col min="5" max="5" width="14.5703125" style="3" customWidth="1"/>
    <col min="6" max="6" width="13.42578125" style="4" customWidth="1"/>
    <col min="7" max="7" width="13.28515625" style="3" customWidth="1"/>
    <col min="8" max="8" width="14.85546875" style="5" customWidth="1"/>
    <col min="9" max="9" width="12.7109375" style="6" customWidth="1"/>
    <col min="10" max="16384" width="9.140625" style="6"/>
  </cols>
  <sheetData>
    <row r="1" spans="1:14" ht="15.75">
      <c r="A1"/>
      <c r="B1" s="7"/>
      <c r="C1" s="7"/>
      <c r="D1" s="7"/>
      <c r="E1" s="8"/>
      <c r="F1" s="9"/>
      <c r="G1" s="8"/>
      <c r="H1" s="10"/>
    </row>
    <row r="2" spans="1:14" ht="15">
      <c r="A2"/>
      <c r="B2" s="7"/>
      <c r="C2" s="7"/>
      <c r="D2" s="7"/>
      <c r="E2" s="8"/>
      <c r="F2" s="9"/>
      <c r="G2" s="8"/>
      <c r="H2" s="11"/>
    </row>
    <row r="3" spans="1:14" ht="15">
      <c r="A3"/>
      <c r="B3" s="7"/>
      <c r="C3" s="7"/>
      <c r="D3" s="7"/>
      <c r="E3" s="8"/>
      <c r="F3" s="9"/>
      <c r="G3" s="8"/>
      <c r="H3" s="12"/>
    </row>
    <row r="4" spans="1:14" ht="18">
      <c r="A4" s="13"/>
      <c r="B4" s="33"/>
      <c r="C4" s="7"/>
      <c r="D4" s="7"/>
      <c r="E4" s="8"/>
      <c r="F4" s="9"/>
      <c r="G4" s="8"/>
      <c r="H4" s="8"/>
    </row>
    <row r="5" spans="1:14" ht="18">
      <c r="A5" s="6"/>
      <c r="B5" s="83" t="s">
        <v>126</v>
      </c>
      <c r="C5" s="27"/>
      <c r="D5" s="7"/>
      <c r="E5" s="7"/>
      <c r="F5" s="8"/>
      <c r="G5" s="9"/>
      <c r="H5" s="8"/>
      <c r="I5" s="8"/>
    </row>
    <row r="6" spans="1:14" ht="18">
      <c r="A6" s="26"/>
      <c r="B6" s="84" t="s">
        <v>127</v>
      </c>
      <c r="C6" s="27"/>
      <c r="D6" s="26" t="s">
        <v>0</v>
      </c>
      <c r="E6" s="28"/>
      <c r="F6" s="26" t="s">
        <v>1</v>
      </c>
      <c r="G6" s="29">
        <v>0.3</v>
      </c>
      <c r="H6" s="30"/>
      <c r="I6" s="30"/>
      <c r="J6" s="31"/>
    </row>
    <row r="7" spans="1:14" ht="18">
      <c r="A7" s="26"/>
      <c r="B7" s="85" t="s">
        <v>128</v>
      </c>
      <c r="C7" s="32"/>
      <c r="D7" s="33"/>
      <c r="E7" s="28"/>
      <c r="F7" s="34" t="s">
        <v>2</v>
      </c>
      <c r="G7" s="29">
        <v>0.3</v>
      </c>
      <c r="H7" s="30"/>
      <c r="I7" s="30"/>
      <c r="J7" s="31"/>
    </row>
    <row r="8" spans="1:14" ht="18">
      <c r="A8" s="26"/>
      <c r="B8" s="86" t="s">
        <v>129</v>
      </c>
      <c r="C8" s="35"/>
      <c r="D8" s="33"/>
      <c r="E8" s="28"/>
      <c r="F8" s="26" t="s">
        <v>3</v>
      </c>
      <c r="G8" s="29">
        <v>0.3</v>
      </c>
      <c r="H8" s="30"/>
      <c r="I8" s="30"/>
      <c r="J8" s="31"/>
    </row>
    <row r="9" spans="1:14" ht="18">
      <c r="A9" s="31"/>
      <c r="B9" s="37"/>
      <c r="C9" s="37"/>
      <c r="D9" s="37"/>
      <c r="E9" s="38"/>
      <c r="F9" s="39"/>
      <c r="G9" s="38"/>
      <c r="H9" s="40"/>
      <c r="I9" s="31"/>
    </row>
    <row r="10" spans="1:14" s="16" customFormat="1" ht="57.75" customHeight="1">
      <c r="A10" s="87" t="s">
        <v>4</v>
      </c>
      <c r="B10" s="41" t="s">
        <v>5</v>
      </c>
      <c r="C10" s="42" t="s">
        <v>6</v>
      </c>
      <c r="D10" s="42" t="s">
        <v>7</v>
      </c>
      <c r="E10" s="43" t="s">
        <v>8</v>
      </c>
      <c r="F10" s="44" t="s">
        <v>9</v>
      </c>
      <c r="G10" s="43" t="s">
        <v>10</v>
      </c>
      <c r="H10" s="43" t="s">
        <v>11</v>
      </c>
      <c r="I10" s="45"/>
    </row>
    <row r="11" spans="1:14" s="17" customFormat="1" ht="18">
      <c r="A11" s="46" t="s">
        <v>12</v>
      </c>
      <c r="B11" s="47">
        <v>1</v>
      </c>
      <c r="C11" s="47">
        <v>1</v>
      </c>
      <c r="D11" s="47">
        <v>1</v>
      </c>
      <c r="E11" s="48"/>
      <c r="F11" s="49"/>
      <c r="G11" s="48"/>
      <c r="H11" s="50"/>
      <c r="I11" s="51"/>
    </row>
    <row r="12" spans="1:14" s="17" customFormat="1" ht="15.75">
      <c r="A12" s="70" t="s">
        <v>88</v>
      </c>
      <c r="B12" s="71">
        <v>1</v>
      </c>
      <c r="C12" s="71">
        <v>1</v>
      </c>
      <c r="D12" s="71">
        <v>1</v>
      </c>
      <c r="E12" s="72"/>
      <c r="F12" s="73"/>
      <c r="G12" s="72"/>
      <c r="H12" s="74"/>
      <c r="I12" s="75"/>
    </row>
    <row r="13" spans="1:14" ht="18">
      <c r="A13" s="52" t="s">
        <v>66</v>
      </c>
      <c r="B13" s="42"/>
      <c r="C13" s="53">
        <v>1</v>
      </c>
      <c r="D13" s="53"/>
      <c r="E13" s="54">
        <v>2000</v>
      </c>
      <c r="F13" s="55">
        <f>$G$6</f>
        <v>0.3</v>
      </c>
      <c r="G13" s="54">
        <f t="shared" ref="G13:G14" si="0">E13*(1-F13)</f>
        <v>1400</v>
      </c>
      <c r="H13" s="54">
        <f t="shared" ref="H13:H32" si="1">C13*D13*G13</f>
        <v>0</v>
      </c>
      <c r="I13" s="31"/>
      <c r="J13" s="7"/>
    </row>
    <row r="14" spans="1:14" ht="23.25" customHeight="1">
      <c r="A14" s="52" t="s">
        <v>67</v>
      </c>
      <c r="B14" s="32"/>
      <c r="C14" s="53">
        <v>1</v>
      </c>
      <c r="D14" s="53"/>
      <c r="E14" s="54">
        <v>1700</v>
      </c>
      <c r="F14" s="55">
        <f>$G$6</f>
        <v>0.3</v>
      </c>
      <c r="G14" s="54">
        <f t="shared" si="0"/>
        <v>1190</v>
      </c>
      <c r="H14" s="54">
        <f t="shared" si="1"/>
        <v>0</v>
      </c>
      <c r="I14" s="31"/>
    </row>
    <row r="15" spans="1:14" s="17" customFormat="1" ht="18">
      <c r="A15" s="46" t="s">
        <v>13</v>
      </c>
      <c r="B15" s="47">
        <v>1</v>
      </c>
      <c r="C15" s="47">
        <v>1</v>
      </c>
      <c r="D15" s="47"/>
      <c r="E15" s="48"/>
      <c r="F15" s="49"/>
      <c r="G15" s="48"/>
      <c r="H15" s="50"/>
      <c r="I15" s="51"/>
    </row>
    <row r="16" spans="1:14" ht="18">
      <c r="A16" s="52" t="s">
        <v>86</v>
      </c>
      <c r="B16" s="42"/>
      <c r="C16" s="53">
        <v>1</v>
      </c>
      <c r="D16" s="53"/>
      <c r="E16" s="54">
        <v>390</v>
      </c>
      <c r="F16" s="55">
        <f>$G$6</f>
        <v>0.3</v>
      </c>
      <c r="G16" s="54">
        <f t="shared" ref="G16" si="2">E16*(1-F16)</f>
        <v>273</v>
      </c>
      <c r="H16" s="54">
        <f t="shared" ref="H16" si="3">C16*D16*G16</f>
        <v>0</v>
      </c>
      <c r="I16" s="31"/>
      <c r="J16" s="7"/>
      <c r="K16" s="18"/>
      <c r="L16" s="18"/>
      <c r="M16" s="19"/>
      <c r="N16" s="19"/>
    </row>
    <row r="17" spans="1:9" ht="18">
      <c r="A17" s="56" t="s">
        <v>14</v>
      </c>
      <c r="B17" s="32"/>
      <c r="C17" s="53">
        <v>1</v>
      </c>
      <c r="D17" s="53"/>
      <c r="E17" s="54">
        <v>350</v>
      </c>
      <c r="F17" s="55">
        <f>$G$6</f>
        <v>0.3</v>
      </c>
      <c r="G17" s="54">
        <f t="shared" ref="G17:G21" si="4">E17*(1-F17)</f>
        <v>244.99999999999997</v>
      </c>
      <c r="H17" s="54">
        <f t="shared" si="1"/>
        <v>0</v>
      </c>
      <c r="I17" s="31"/>
    </row>
    <row r="18" spans="1:9" ht="18">
      <c r="A18" s="56" t="s">
        <v>15</v>
      </c>
      <c r="B18" s="32"/>
      <c r="C18" s="53">
        <v>1</v>
      </c>
      <c r="D18" s="53"/>
      <c r="E18" s="54">
        <v>250</v>
      </c>
      <c r="F18" s="55">
        <f>$G$6</f>
        <v>0.3</v>
      </c>
      <c r="G18" s="54">
        <f t="shared" si="4"/>
        <v>175</v>
      </c>
      <c r="H18" s="54">
        <f t="shared" si="1"/>
        <v>0</v>
      </c>
      <c r="I18" s="31"/>
    </row>
    <row r="19" spans="1:9" ht="18" customHeight="1">
      <c r="A19" s="52" t="s">
        <v>92</v>
      </c>
      <c r="B19" s="32"/>
      <c r="C19" s="53">
        <v>1</v>
      </c>
      <c r="D19" s="53"/>
      <c r="E19" s="54">
        <v>450</v>
      </c>
      <c r="F19" s="55">
        <f>$G$6</f>
        <v>0.3</v>
      </c>
      <c r="G19" s="54">
        <f t="shared" ref="G19:G20" si="5">E19*(1-F19)</f>
        <v>315</v>
      </c>
      <c r="H19" s="54">
        <f t="shared" ref="H19:H20" si="6">C19*D19*G19</f>
        <v>0</v>
      </c>
      <c r="I19" s="31"/>
    </row>
    <row r="20" spans="1:9" ht="18" customHeight="1">
      <c r="A20" s="52" t="s">
        <v>130</v>
      </c>
      <c r="B20" s="32"/>
      <c r="C20" s="53">
        <v>1</v>
      </c>
      <c r="D20" s="53"/>
      <c r="E20" s="54">
        <v>1200</v>
      </c>
      <c r="F20" s="55">
        <v>0.3</v>
      </c>
      <c r="G20" s="54">
        <f t="shared" si="5"/>
        <v>840</v>
      </c>
      <c r="H20" s="54">
        <f t="shared" si="6"/>
        <v>0</v>
      </c>
      <c r="I20" s="31"/>
    </row>
    <row r="21" spans="1:9" ht="18" customHeight="1">
      <c r="A21" s="52" t="s">
        <v>93</v>
      </c>
      <c r="B21" s="32"/>
      <c r="C21" s="53">
        <v>1</v>
      </c>
      <c r="D21" s="53"/>
      <c r="E21" s="54">
        <v>700</v>
      </c>
      <c r="F21" s="55">
        <v>0.3</v>
      </c>
      <c r="G21" s="54">
        <f t="shared" si="4"/>
        <v>489.99999999999994</v>
      </c>
      <c r="H21" s="54">
        <f t="shared" si="1"/>
        <v>0</v>
      </c>
      <c r="I21" s="31"/>
    </row>
    <row r="22" spans="1:9" s="17" customFormat="1" ht="18">
      <c r="A22" s="46" t="s">
        <v>32</v>
      </c>
      <c r="B22" s="47">
        <v>1</v>
      </c>
      <c r="C22" s="47">
        <v>1</v>
      </c>
      <c r="D22" s="47"/>
      <c r="E22" s="48"/>
      <c r="F22" s="49"/>
      <c r="G22" s="48"/>
      <c r="H22" s="50"/>
      <c r="I22" s="51"/>
    </row>
    <row r="23" spans="1:9" s="20" customFormat="1" ht="46.5" customHeight="1">
      <c r="A23" s="52" t="s">
        <v>70</v>
      </c>
      <c r="B23" s="42" t="s">
        <v>16</v>
      </c>
      <c r="C23" s="53">
        <v>1</v>
      </c>
      <c r="D23" s="57"/>
      <c r="E23" s="58">
        <v>1200</v>
      </c>
      <c r="F23" s="55">
        <f>$G$6</f>
        <v>0.3</v>
      </c>
      <c r="G23" s="54">
        <f t="shared" ref="G23:G26" si="7">E23*(1-F23)</f>
        <v>840</v>
      </c>
      <c r="H23" s="54">
        <f t="shared" si="1"/>
        <v>0</v>
      </c>
      <c r="I23" s="59"/>
    </row>
    <row r="24" spans="1:9" ht="36">
      <c r="A24" s="52" t="s">
        <v>69</v>
      </c>
      <c r="B24" s="42" t="s">
        <v>16</v>
      </c>
      <c r="C24" s="53">
        <v>1</v>
      </c>
      <c r="D24" s="53"/>
      <c r="E24" s="54">
        <v>800</v>
      </c>
      <c r="F24" s="55">
        <f>$G$6</f>
        <v>0.3</v>
      </c>
      <c r="G24" s="54">
        <f t="shared" si="7"/>
        <v>560</v>
      </c>
      <c r="H24" s="54">
        <f t="shared" si="1"/>
        <v>0</v>
      </c>
      <c r="I24" s="31"/>
    </row>
    <row r="25" spans="1:9" ht="36">
      <c r="A25" s="52" t="s">
        <v>71</v>
      </c>
      <c r="B25" s="42" t="s">
        <v>16</v>
      </c>
      <c r="C25" s="53">
        <v>1</v>
      </c>
      <c r="D25" s="53"/>
      <c r="E25" s="54">
        <v>500</v>
      </c>
      <c r="F25" s="55">
        <f>$G$6</f>
        <v>0.3</v>
      </c>
      <c r="G25" s="54">
        <f t="shared" si="7"/>
        <v>350</v>
      </c>
      <c r="H25" s="54">
        <f t="shared" si="1"/>
        <v>0</v>
      </c>
      <c r="I25" s="31"/>
    </row>
    <row r="26" spans="1:9" ht="18">
      <c r="A26" s="52" t="s">
        <v>72</v>
      </c>
      <c r="B26" s="42"/>
      <c r="C26" s="53">
        <v>1</v>
      </c>
      <c r="D26" s="53"/>
      <c r="E26" s="54">
        <v>100</v>
      </c>
      <c r="F26" s="55">
        <f>$G$6</f>
        <v>0.3</v>
      </c>
      <c r="G26" s="54">
        <f t="shared" si="7"/>
        <v>70</v>
      </c>
      <c r="H26" s="54">
        <f t="shared" si="1"/>
        <v>0</v>
      </c>
      <c r="I26" s="31"/>
    </row>
    <row r="27" spans="1:9" s="17" customFormat="1" ht="18">
      <c r="A27" s="46" t="s">
        <v>17</v>
      </c>
      <c r="B27" s="47">
        <v>1</v>
      </c>
      <c r="C27" s="47">
        <v>1</v>
      </c>
      <c r="D27" s="47"/>
      <c r="E27" s="48"/>
      <c r="F27" s="49"/>
      <c r="G27" s="48"/>
      <c r="H27" s="50"/>
      <c r="I27" s="51"/>
    </row>
    <row r="28" spans="1:9" ht="18">
      <c r="A28" s="56" t="s">
        <v>68</v>
      </c>
      <c r="B28" s="32"/>
      <c r="C28" s="53">
        <v>1</v>
      </c>
      <c r="D28" s="53"/>
      <c r="E28" s="54">
        <v>150</v>
      </c>
      <c r="F28" s="55">
        <f>$G$6</f>
        <v>0.3</v>
      </c>
      <c r="G28" s="54">
        <f t="shared" ref="G28:G32" si="8">E28*(1-F28)</f>
        <v>105</v>
      </c>
      <c r="H28" s="54">
        <f t="shared" si="1"/>
        <v>0</v>
      </c>
      <c r="I28" s="31"/>
    </row>
    <row r="29" spans="1:9" ht="18">
      <c r="A29" s="56" t="s">
        <v>83</v>
      </c>
      <c r="B29" s="32"/>
      <c r="C29" s="53">
        <v>1</v>
      </c>
      <c r="D29" s="53"/>
      <c r="E29" s="54">
        <v>450</v>
      </c>
      <c r="F29" s="55">
        <f>$G$6</f>
        <v>0.3</v>
      </c>
      <c r="G29" s="54">
        <f t="shared" si="8"/>
        <v>315</v>
      </c>
      <c r="H29" s="54">
        <f t="shared" si="1"/>
        <v>0</v>
      </c>
      <c r="I29" s="31"/>
    </row>
    <row r="30" spans="1:9" ht="18">
      <c r="A30" s="56" t="s">
        <v>84</v>
      </c>
      <c r="B30" s="32"/>
      <c r="C30" s="53">
        <v>1</v>
      </c>
      <c r="D30" s="53"/>
      <c r="E30" s="54">
        <v>300</v>
      </c>
      <c r="F30" s="55">
        <f>$G$6</f>
        <v>0.3</v>
      </c>
      <c r="G30" s="54">
        <f t="shared" ref="G30:G31" si="9">E30*(1-F30)</f>
        <v>210</v>
      </c>
      <c r="H30" s="54">
        <f t="shared" ref="H30:H31" si="10">C30*D30*G30</f>
        <v>0</v>
      </c>
      <c r="I30" s="31"/>
    </row>
    <row r="31" spans="1:9" ht="18">
      <c r="A31" s="56" t="s">
        <v>89</v>
      </c>
      <c r="B31" s="32"/>
      <c r="C31" s="53">
        <v>1</v>
      </c>
      <c r="D31" s="53"/>
      <c r="E31" s="54">
        <v>450</v>
      </c>
      <c r="F31" s="55">
        <f>$G$6</f>
        <v>0.3</v>
      </c>
      <c r="G31" s="54">
        <f t="shared" si="9"/>
        <v>315</v>
      </c>
      <c r="H31" s="54">
        <f t="shared" si="10"/>
        <v>0</v>
      </c>
      <c r="I31" s="31"/>
    </row>
    <row r="32" spans="1:9" ht="18">
      <c r="A32" s="56" t="s">
        <v>107</v>
      </c>
      <c r="B32" s="32"/>
      <c r="C32" s="53">
        <v>1</v>
      </c>
      <c r="D32" s="53"/>
      <c r="E32" s="54">
        <v>150</v>
      </c>
      <c r="F32" s="55">
        <f>$G$6</f>
        <v>0.3</v>
      </c>
      <c r="G32" s="54">
        <f t="shared" si="8"/>
        <v>105</v>
      </c>
      <c r="H32" s="54">
        <f t="shared" si="1"/>
        <v>0</v>
      </c>
      <c r="I32" s="31"/>
    </row>
    <row r="33" spans="1:9" s="17" customFormat="1" ht="18">
      <c r="A33" s="46" t="s">
        <v>18</v>
      </c>
      <c r="B33" s="47">
        <v>1</v>
      </c>
      <c r="C33" s="47">
        <v>1</v>
      </c>
      <c r="D33" s="47"/>
      <c r="E33" s="48"/>
      <c r="F33" s="49"/>
      <c r="G33" s="48"/>
      <c r="H33" s="50"/>
      <c r="I33" s="51"/>
    </row>
    <row r="34" spans="1:9" ht="18">
      <c r="A34" s="56" t="s">
        <v>19</v>
      </c>
      <c r="B34" s="32"/>
      <c r="C34" s="53">
        <v>1</v>
      </c>
      <c r="D34" s="53"/>
      <c r="E34" s="54">
        <v>290</v>
      </c>
      <c r="F34" s="55">
        <f t="shared" ref="F34:F54" si="11">$G$6</f>
        <v>0.3</v>
      </c>
      <c r="G34" s="54">
        <f t="shared" ref="G34:G42" si="12">E34*(1-F34)</f>
        <v>203</v>
      </c>
      <c r="H34" s="54">
        <f t="shared" ref="H34:H53" si="13">C34*D34*G34</f>
        <v>0</v>
      </c>
      <c r="I34" s="31"/>
    </row>
    <row r="35" spans="1:9" ht="18">
      <c r="A35" s="56" t="s">
        <v>20</v>
      </c>
      <c r="B35" s="32"/>
      <c r="C35" s="53">
        <v>1</v>
      </c>
      <c r="D35" s="53"/>
      <c r="E35" s="54">
        <v>290</v>
      </c>
      <c r="F35" s="55">
        <f t="shared" si="11"/>
        <v>0.3</v>
      </c>
      <c r="G35" s="54">
        <f t="shared" si="12"/>
        <v>203</v>
      </c>
      <c r="H35" s="54">
        <f t="shared" si="13"/>
        <v>0</v>
      </c>
      <c r="I35" s="31"/>
    </row>
    <row r="36" spans="1:9" ht="18">
      <c r="A36" s="52" t="s">
        <v>74</v>
      </c>
      <c r="B36" s="32"/>
      <c r="C36" s="53">
        <v>1</v>
      </c>
      <c r="D36" s="53"/>
      <c r="E36" s="54">
        <v>550</v>
      </c>
      <c r="F36" s="55">
        <f t="shared" si="11"/>
        <v>0.3</v>
      </c>
      <c r="G36" s="54">
        <f t="shared" si="12"/>
        <v>385</v>
      </c>
      <c r="H36" s="54">
        <f t="shared" si="13"/>
        <v>0</v>
      </c>
      <c r="I36" s="31"/>
    </row>
    <row r="37" spans="1:9" s="20" customFormat="1" ht="18">
      <c r="A37" s="52" t="s">
        <v>75</v>
      </c>
      <c r="B37" s="32"/>
      <c r="C37" s="53">
        <v>1</v>
      </c>
      <c r="D37" s="42"/>
      <c r="E37" s="54">
        <v>450</v>
      </c>
      <c r="F37" s="55">
        <f t="shared" si="11"/>
        <v>0.3</v>
      </c>
      <c r="G37" s="54">
        <f t="shared" si="12"/>
        <v>315</v>
      </c>
      <c r="H37" s="54">
        <f t="shared" si="13"/>
        <v>0</v>
      </c>
      <c r="I37" s="61"/>
    </row>
    <row r="38" spans="1:9" s="20" customFormat="1" ht="18">
      <c r="A38" s="52" t="s">
        <v>76</v>
      </c>
      <c r="B38" s="32"/>
      <c r="C38" s="53">
        <v>1</v>
      </c>
      <c r="D38" s="42"/>
      <c r="E38" s="54">
        <v>350</v>
      </c>
      <c r="F38" s="55">
        <f t="shared" si="11"/>
        <v>0.3</v>
      </c>
      <c r="G38" s="54">
        <f t="shared" si="12"/>
        <v>244.99999999999997</v>
      </c>
      <c r="H38" s="54">
        <f t="shared" si="13"/>
        <v>0</v>
      </c>
      <c r="I38" s="61"/>
    </row>
    <row r="39" spans="1:9" s="20" customFormat="1" ht="18">
      <c r="A39" s="52" t="s">
        <v>77</v>
      </c>
      <c r="B39" s="32"/>
      <c r="C39" s="53">
        <v>1</v>
      </c>
      <c r="D39" s="42"/>
      <c r="E39" s="54">
        <v>500</v>
      </c>
      <c r="F39" s="55">
        <f t="shared" si="11"/>
        <v>0.3</v>
      </c>
      <c r="G39" s="54">
        <f t="shared" si="12"/>
        <v>350</v>
      </c>
      <c r="H39" s="54">
        <f t="shared" si="13"/>
        <v>0</v>
      </c>
      <c r="I39" s="61"/>
    </row>
    <row r="40" spans="1:9" ht="18">
      <c r="A40" s="56" t="s">
        <v>73</v>
      </c>
      <c r="B40" s="32"/>
      <c r="C40" s="53">
        <v>1</v>
      </c>
      <c r="D40" s="53"/>
      <c r="E40" s="54">
        <v>100</v>
      </c>
      <c r="F40" s="55">
        <f t="shared" si="11"/>
        <v>0.3</v>
      </c>
      <c r="G40" s="54">
        <f t="shared" si="12"/>
        <v>70</v>
      </c>
      <c r="H40" s="54">
        <f t="shared" si="13"/>
        <v>0</v>
      </c>
      <c r="I40" s="31"/>
    </row>
    <row r="41" spans="1:9" ht="20.25" customHeight="1">
      <c r="A41" s="56" t="s">
        <v>21</v>
      </c>
      <c r="B41" s="32"/>
      <c r="C41" s="53">
        <v>1</v>
      </c>
      <c r="D41" s="53"/>
      <c r="E41" s="54">
        <v>85</v>
      </c>
      <c r="F41" s="55">
        <f t="shared" si="11"/>
        <v>0.3</v>
      </c>
      <c r="G41" s="54">
        <f t="shared" si="12"/>
        <v>59.499999999999993</v>
      </c>
      <c r="H41" s="54">
        <f t="shared" si="13"/>
        <v>0</v>
      </c>
      <c r="I41" s="31"/>
    </row>
    <row r="42" spans="1:9" ht="18">
      <c r="A42" s="56" t="s">
        <v>34</v>
      </c>
      <c r="B42" s="32"/>
      <c r="C42" s="53">
        <v>1</v>
      </c>
      <c r="D42" s="53"/>
      <c r="E42" s="54">
        <v>50</v>
      </c>
      <c r="F42" s="55">
        <f t="shared" si="11"/>
        <v>0.3</v>
      </c>
      <c r="G42" s="54">
        <f t="shared" si="12"/>
        <v>35</v>
      </c>
      <c r="H42" s="54">
        <f t="shared" si="13"/>
        <v>0</v>
      </c>
      <c r="I42" s="31"/>
    </row>
    <row r="43" spans="1:9" ht="18">
      <c r="A43" s="56" t="s">
        <v>22</v>
      </c>
      <c r="B43" s="32"/>
      <c r="C43" s="53">
        <v>1</v>
      </c>
      <c r="D43" s="53"/>
      <c r="E43" s="54">
        <v>70</v>
      </c>
      <c r="F43" s="55">
        <f t="shared" si="11"/>
        <v>0.3</v>
      </c>
      <c r="G43" s="54">
        <f t="shared" ref="G43:G52" si="14">E43*(1-F43)</f>
        <v>49</v>
      </c>
      <c r="H43" s="54">
        <f t="shared" si="13"/>
        <v>0</v>
      </c>
      <c r="I43" s="31"/>
    </row>
    <row r="44" spans="1:9" ht="18">
      <c r="A44" s="56" t="s">
        <v>23</v>
      </c>
      <c r="B44" s="32"/>
      <c r="C44" s="53">
        <v>1</v>
      </c>
      <c r="D44" s="53"/>
      <c r="E44" s="54">
        <v>60</v>
      </c>
      <c r="F44" s="55">
        <f t="shared" si="11"/>
        <v>0.3</v>
      </c>
      <c r="G44" s="54">
        <f t="shared" si="14"/>
        <v>42</v>
      </c>
      <c r="H44" s="54">
        <f t="shared" si="13"/>
        <v>0</v>
      </c>
      <c r="I44" s="31"/>
    </row>
    <row r="45" spans="1:9" ht="18">
      <c r="A45" s="56" t="s">
        <v>24</v>
      </c>
      <c r="B45" s="32"/>
      <c r="C45" s="53">
        <v>1</v>
      </c>
      <c r="D45" s="53"/>
      <c r="E45" s="54">
        <v>60</v>
      </c>
      <c r="F45" s="55">
        <f t="shared" si="11"/>
        <v>0.3</v>
      </c>
      <c r="G45" s="54">
        <f t="shared" si="14"/>
        <v>42</v>
      </c>
      <c r="H45" s="54">
        <f t="shared" si="13"/>
        <v>0</v>
      </c>
      <c r="I45" s="31"/>
    </row>
    <row r="46" spans="1:9" ht="18">
      <c r="A46" s="56" t="s">
        <v>35</v>
      </c>
      <c r="B46" s="32"/>
      <c r="C46" s="53">
        <v>1</v>
      </c>
      <c r="D46" s="53"/>
      <c r="E46" s="54">
        <v>100</v>
      </c>
      <c r="F46" s="55">
        <f t="shared" si="11"/>
        <v>0.3</v>
      </c>
      <c r="G46" s="54">
        <f t="shared" si="14"/>
        <v>70</v>
      </c>
      <c r="H46" s="54">
        <f t="shared" si="13"/>
        <v>0</v>
      </c>
      <c r="I46" s="31"/>
    </row>
    <row r="47" spans="1:9" ht="18">
      <c r="A47" s="56" t="s">
        <v>37</v>
      </c>
      <c r="B47" s="32"/>
      <c r="C47" s="53">
        <v>1</v>
      </c>
      <c r="D47" s="53"/>
      <c r="E47" s="54">
        <v>140</v>
      </c>
      <c r="F47" s="55">
        <f t="shared" si="11"/>
        <v>0.3</v>
      </c>
      <c r="G47" s="54">
        <f t="shared" si="14"/>
        <v>98</v>
      </c>
      <c r="H47" s="54">
        <f t="shared" si="13"/>
        <v>0</v>
      </c>
      <c r="I47" s="31"/>
    </row>
    <row r="48" spans="1:9" ht="18">
      <c r="A48" s="56" t="s">
        <v>87</v>
      </c>
      <c r="B48" s="32"/>
      <c r="C48" s="53">
        <v>1</v>
      </c>
      <c r="D48" s="53"/>
      <c r="E48" s="54">
        <v>180</v>
      </c>
      <c r="F48" s="55">
        <f t="shared" si="11"/>
        <v>0.3</v>
      </c>
      <c r="G48" s="54">
        <f t="shared" si="14"/>
        <v>125.99999999999999</v>
      </c>
      <c r="H48" s="54">
        <f t="shared" si="13"/>
        <v>0</v>
      </c>
      <c r="I48" s="31"/>
    </row>
    <row r="49" spans="1:14" ht="18">
      <c r="A49" s="56" t="s">
        <v>78</v>
      </c>
      <c r="B49" s="32"/>
      <c r="C49" s="53">
        <v>1</v>
      </c>
      <c r="D49" s="53"/>
      <c r="E49" s="54">
        <v>100</v>
      </c>
      <c r="F49" s="55">
        <f t="shared" si="11"/>
        <v>0.3</v>
      </c>
      <c r="G49" s="54">
        <f t="shared" si="14"/>
        <v>70</v>
      </c>
      <c r="H49" s="54">
        <f t="shared" si="13"/>
        <v>0</v>
      </c>
      <c r="I49" s="31"/>
    </row>
    <row r="50" spans="1:14" ht="18">
      <c r="A50" s="56" t="s">
        <v>79</v>
      </c>
      <c r="B50" s="32"/>
      <c r="C50" s="53">
        <v>1</v>
      </c>
      <c r="D50" s="53"/>
      <c r="E50" s="54">
        <v>20</v>
      </c>
      <c r="F50" s="55">
        <f t="shared" si="11"/>
        <v>0.3</v>
      </c>
      <c r="G50" s="54">
        <f t="shared" si="14"/>
        <v>14</v>
      </c>
      <c r="H50" s="54">
        <f t="shared" si="13"/>
        <v>0</v>
      </c>
      <c r="I50" s="31"/>
    </row>
    <row r="51" spans="1:14" ht="18">
      <c r="A51" s="56" t="s">
        <v>80</v>
      </c>
      <c r="B51" s="32"/>
      <c r="C51" s="53">
        <v>1</v>
      </c>
      <c r="D51" s="53"/>
      <c r="E51" s="54">
        <v>60</v>
      </c>
      <c r="F51" s="55">
        <f t="shared" si="11"/>
        <v>0.3</v>
      </c>
      <c r="G51" s="54">
        <f t="shared" si="14"/>
        <v>42</v>
      </c>
      <c r="H51" s="54">
        <f t="shared" si="13"/>
        <v>0</v>
      </c>
      <c r="I51" s="31"/>
    </row>
    <row r="52" spans="1:14" ht="18">
      <c r="A52" s="56" t="s">
        <v>81</v>
      </c>
      <c r="B52" s="32"/>
      <c r="C52" s="53">
        <v>1</v>
      </c>
      <c r="D52" s="53"/>
      <c r="E52" s="54">
        <v>100</v>
      </c>
      <c r="F52" s="55">
        <f t="shared" si="11"/>
        <v>0.3</v>
      </c>
      <c r="G52" s="54">
        <f t="shared" si="14"/>
        <v>70</v>
      </c>
      <c r="H52" s="54">
        <f t="shared" si="13"/>
        <v>0</v>
      </c>
      <c r="I52" s="31"/>
    </row>
    <row r="53" spans="1:14" ht="18">
      <c r="A53" s="56" t="s">
        <v>82</v>
      </c>
      <c r="B53" s="32"/>
      <c r="C53" s="53">
        <v>1</v>
      </c>
      <c r="D53" s="53"/>
      <c r="E53" s="54">
        <v>100</v>
      </c>
      <c r="F53" s="55">
        <f t="shared" si="11"/>
        <v>0.3</v>
      </c>
      <c r="G53" s="54"/>
      <c r="H53" s="54">
        <f t="shared" si="13"/>
        <v>0</v>
      </c>
      <c r="I53" s="31"/>
    </row>
    <row r="54" spans="1:14" ht="18">
      <c r="A54" s="56" t="s">
        <v>25</v>
      </c>
      <c r="B54" s="32"/>
      <c r="C54" s="53">
        <v>1</v>
      </c>
      <c r="D54" s="53"/>
      <c r="E54" s="54">
        <v>85</v>
      </c>
      <c r="F54" s="55">
        <f t="shared" si="11"/>
        <v>0.3</v>
      </c>
      <c r="G54" s="54">
        <f>E54*(1-F54)</f>
        <v>59.499999999999993</v>
      </c>
      <c r="H54" s="54">
        <f t="shared" ref="H54" si="15">C54*D54*G54</f>
        <v>0</v>
      </c>
      <c r="I54" s="31"/>
    </row>
    <row r="55" spans="1:14" ht="18">
      <c r="A55" s="56"/>
      <c r="B55" s="32"/>
      <c r="C55" s="53">
        <v>1</v>
      </c>
      <c r="D55" s="53"/>
      <c r="E55" s="54">
        <v>500</v>
      </c>
      <c r="F55" s="55">
        <f>$G$7</f>
        <v>0.3</v>
      </c>
      <c r="G55" s="54">
        <f t="shared" ref="G55" si="16">E55*(1-F55)</f>
        <v>350</v>
      </c>
      <c r="H55" s="54">
        <f t="shared" ref="H55:H56" si="17">C55*D55*G55</f>
        <v>0</v>
      </c>
      <c r="I55" s="31"/>
    </row>
    <row r="56" spans="1:14" ht="20.25">
      <c r="A56" s="56"/>
      <c r="B56" s="69"/>
      <c r="C56" s="53">
        <v>1</v>
      </c>
      <c r="D56" s="53"/>
      <c r="E56" s="54">
        <v>500</v>
      </c>
      <c r="F56" s="55">
        <f>$G$8</f>
        <v>0.3</v>
      </c>
      <c r="G56" s="54">
        <f t="shared" ref="G56" si="18">E56*(1-F56)</f>
        <v>350</v>
      </c>
      <c r="H56" s="54">
        <f t="shared" si="17"/>
        <v>0</v>
      </c>
      <c r="I56" s="63"/>
      <c r="J56" s="21"/>
      <c r="K56" s="22"/>
      <c r="L56" s="23"/>
      <c r="M56" s="23"/>
    </row>
    <row r="57" spans="1:14" ht="18">
      <c r="A57" s="46" t="s">
        <v>96</v>
      </c>
      <c r="B57" s="47">
        <v>1</v>
      </c>
      <c r="C57" s="47">
        <v>1</v>
      </c>
      <c r="D57" s="47"/>
      <c r="E57" s="48"/>
      <c r="F57" s="49"/>
      <c r="G57" s="48"/>
      <c r="H57" s="50"/>
      <c r="I57" s="51"/>
      <c r="J57" s="17"/>
      <c r="K57" s="17"/>
      <c r="L57" s="17"/>
      <c r="M57" s="17"/>
      <c r="N57" s="17"/>
    </row>
    <row r="58" spans="1:14" ht="18">
      <c r="A58" s="56" t="s">
        <v>58</v>
      </c>
      <c r="B58" s="62"/>
      <c r="C58" s="53">
        <v>1</v>
      </c>
      <c r="D58" s="53"/>
      <c r="E58" s="54">
        <v>2500</v>
      </c>
      <c r="F58" s="55">
        <f>$G$7</f>
        <v>0.3</v>
      </c>
      <c r="G58" s="54">
        <f t="shared" ref="G58:G71" si="19">E58*(1-F58)</f>
        <v>1750</v>
      </c>
      <c r="H58" s="54">
        <f t="shared" ref="H58:H71" si="20">C58*D58*G58</f>
        <v>0</v>
      </c>
      <c r="I58" s="31"/>
    </row>
    <row r="59" spans="1:14" ht="18">
      <c r="A59" s="56" t="s">
        <v>49</v>
      </c>
      <c r="B59" s="62"/>
      <c r="C59" s="53">
        <v>1</v>
      </c>
      <c r="D59" s="53"/>
      <c r="E59" s="54">
        <v>2000</v>
      </c>
      <c r="F59" s="55">
        <f>$G$7</f>
        <v>0.3</v>
      </c>
      <c r="G59" s="54">
        <f t="shared" si="19"/>
        <v>1400</v>
      </c>
      <c r="H59" s="54">
        <f t="shared" si="20"/>
        <v>0</v>
      </c>
      <c r="I59" s="31"/>
    </row>
    <row r="60" spans="1:14" ht="18">
      <c r="A60" s="56"/>
      <c r="B60" s="62"/>
      <c r="C60" s="53">
        <v>1</v>
      </c>
      <c r="D60" s="53"/>
      <c r="E60" s="54"/>
      <c r="F60" s="55">
        <f>$G$7</f>
        <v>0.3</v>
      </c>
      <c r="G60" s="54">
        <f t="shared" si="19"/>
        <v>0</v>
      </c>
      <c r="H60" s="54">
        <f t="shared" si="20"/>
        <v>0</v>
      </c>
      <c r="I60" s="31"/>
    </row>
    <row r="61" spans="1:14" ht="18">
      <c r="A61" s="46" t="s">
        <v>106</v>
      </c>
      <c r="B61" s="47">
        <v>1</v>
      </c>
      <c r="C61" s="47">
        <v>1</v>
      </c>
      <c r="D61" s="47"/>
      <c r="E61" s="48"/>
      <c r="F61" s="49"/>
      <c r="G61" s="48"/>
      <c r="H61" s="50"/>
      <c r="I61" s="51"/>
      <c r="J61" s="17"/>
      <c r="K61" s="17"/>
      <c r="L61" s="17"/>
      <c r="M61" s="17"/>
      <c r="N61" s="17"/>
    </row>
    <row r="62" spans="1:14" ht="134.25" customHeight="1">
      <c r="A62" s="56" t="s">
        <v>131</v>
      </c>
      <c r="B62" s="88" t="s">
        <v>132</v>
      </c>
      <c r="C62" s="53">
        <v>1</v>
      </c>
      <c r="D62" s="53"/>
      <c r="E62" s="54">
        <v>9000</v>
      </c>
      <c r="F62" s="55">
        <f>$G$7</f>
        <v>0.3</v>
      </c>
      <c r="G62" s="54">
        <f t="shared" si="19"/>
        <v>6300</v>
      </c>
      <c r="H62" s="54">
        <f t="shared" si="20"/>
        <v>0</v>
      </c>
      <c r="I62" s="31"/>
    </row>
    <row r="63" spans="1:14" ht="18">
      <c r="A63" s="56" t="s">
        <v>133</v>
      </c>
      <c r="B63" s="32"/>
      <c r="C63" s="53">
        <v>1</v>
      </c>
      <c r="D63" s="53"/>
      <c r="E63" s="54">
        <v>300</v>
      </c>
      <c r="F63" s="55">
        <f>$G$7</f>
        <v>0.3</v>
      </c>
      <c r="G63" s="54">
        <f t="shared" si="19"/>
        <v>210</v>
      </c>
      <c r="H63" s="54">
        <f t="shared" si="20"/>
        <v>0</v>
      </c>
      <c r="I63" s="31"/>
    </row>
    <row r="64" spans="1:14" ht="37.5" customHeight="1">
      <c r="A64" s="56" t="s">
        <v>142</v>
      </c>
      <c r="B64" s="89"/>
      <c r="C64" s="53">
        <v>1</v>
      </c>
      <c r="D64" s="53"/>
      <c r="E64" s="54">
        <v>5000</v>
      </c>
      <c r="F64" s="55">
        <f t="shared" ref="F64:F71" si="21">$G$8</f>
        <v>0.3</v>
      </c>
      <c r="G64" s="54">
        <f t="shared" si="19"/>
        <v>3500</v>
      </c>
      <c r="H64" s="54">
        <f t="shared" si="20"/>
        <v>0</v>
      </c>
      <c r="I64" s="63"/>
      <c r="J64" s="21"/>
      <c r="K64" s="22"/>
      <c r="L64" s="23"/>
      <c r="M64" s="23"/>
    </row>
    <row r="65" spans="1:14" ht="18">
      <c r="A65" s="52" t="s">
        <v>134</v>
      </c>
      <c r="B65" s="42"/>
      <c r="C65" s="53">
        <v>1</v>
      </c>
      <c r="D65" s="53"/>
      <c r="E65" s="54">
        <v>210</v>
      </c>
      <c r="F65" s="55">
        <f t="shared" si="21"/>
        <v>0.3</v>
      </c>
      <c r="G65" s="54">
        <f t="shared" si="19"/>
        <v>147</v>
      </c>
      <c r="H65" s="54">
        <f t="shared" si="20"/>
        <v>0</v>
      </c>
      <c r="I65" s="31"/>
    </row>
    <row r="66" spans="1:14" ht="21.75" customHeight="1">
      <c r="A66" s="52" t="s">
        <v>135</v>
      </c>
      <c r="B66" s="42"/>
      <c r="C66" s="53">
        <v>1</v>
      </c>
      <c r="D66" s="53"/>
      <c r="E66" s="54">
        <v>120</v>
      </c>
      <c r="F66" s="55">
        <f t="shared" si="21"/>
        <v>0.3</v>
      </c>
      <c r="G66" s="54">
        <f t="shared" si="19"/>
        <v>84</v>
      </c>
      <c r="H66" s="54">
        <f t="shared" si="20"/>
        <v>0</v>
      </c>
      <c r="I66" s="31"/>
    </row>
    <row r="67" spans="1:14" ht="18">
      <c r="A67" s="56" t="s">
        <v>85</v>
      </c>
      <c r="B67" s="32"/>
      <c r="C67" s="53">
        <v>1</v>
      </c>
      <c r="D67" s="53"/>
      <c r="E67" s="60">
        <v>50</v>
      </c>
      <c r="F67" s="55">
        <f t="shared" si="21"/>
        <v>0.3</v>
      </c>
      <c r="G67" s="54">
        <f t="shared" si="19"/>
        <v>35</v>
      </c>
      <c r="H67" s="54">
        <f t="shared" si="20"/>
        <v>0</v>
      </c>
      <c r="I67" s="31"/>
    </row>
    <row r="68" spans="1:14" ht="18">
      <c r="A68" s="56" t="s">
        <v>26</v>
      </c>
      <c r="B68" s="32"/>
      <c r="C68" s="53">
        <v>1</v>
      </c>
      <c r="D68" s="53"/>
      <c r="E68" s="54">
        <v>50</v>
      </c>
      <c r="F68" s="55">
        <f t="shared" si="21"/>
        <v>0.3</v>
      </c>
      <c r="G68" s="54">
        <f t="shared" ref="G68:G70" si="22">E68*(1-F68)</f>
        <v>35</v>
      </c>
      <c r="H68" s="54">
        <f t="shared" ref="H68:H70" si="23">C68*D68*G68</f>
        <v>0</v>
      </c>
      <c r="I68" s="31"/>
    </row>
    <row r="69" spans="1:14" ht="18">
      <c r="A69" s="56" t="s">
        <v>137</v>
      </c>
      <c r="B69" s="32"/>
      <c r="C69" s="53">
        <v>1</v>
      </c>
      <c r="D69" s="53"/>
      <c r="E69" s="54">
        <v>2150</v>
      </c>
      <c r="F69" s="55">
        <f t="shared" si="21"/>
        <v>0.3</v>
      </c>
      <c r="G69" s="54">
        <f t="shared" ref="G69" si="24">E69*(1-F69)</f>
        <v>1505</v>
      </c>
      <c r="H69" s="54">
        <f t="shared" ref="H69" si="25">C69*D69*G69</f>
        <v>0</v>
      </c>
      <c r="I69" s="31"/>
    </row>
    <row r="70" spans="1:14" ht="18">
      <c r="A70" s="56" t="s">
        <v>138</v>
      </c>
      <c r="B70" s="32"/>
      <c r="C70" s="53">
        <v>1</v>
      </c>
      <c r="D70" s="53"/>
      <c r="E70" s="54">
        <v>2700</v>
      </c>
      <c r="F70" s="55">
        <f t="shared" si="21"/>
        <v>0.3</v>
      </c>
      <c r="G70" s="54">
        <f t="shared" si="22"/>
        <v>1889.9999999999998</v>
      </c>
      <c r="H70" s="54">
        <f t="shared" si="23"/>
        <v>0</v>
      </c>
      <c r="I70" s="31"/>
    </row>
    <row r="71" spans="1:14" ht="18">
      <c r="A71" s="56" t="s">
        <v>139</v>
      </c>
      <c r="B71" s="32"/>
      <c r="C71" s="53">
        <v>1</v>
      </c>
      <c r="D71" s="53"/>
      <c r="E71" s="54">
        <v>2500</v>
      </c>
      <c r="F71" s="55">
        <f t="shared" si="21"/>
        <v>0.3</v>
      </c>
      <c r="G71" s="54">
        <f t="shared" si="19"/>
        <v>1750</v>
      </c>
      <c r="H71" s="54">
        <f t="shared" si="20"/>
        <v>0</v>
      </c>
      <c r="I71" s="31"/>
    </row>
    <row r="72" spans="1:14" ht="18">
      <c r="A72" s="46" t="s">
        <v>97</v>
      </c>
      <c r="B72" s="47">
        <v>1</v>
      </c>
      <c r="C72" s="47">
        <v>1</v>
      </c>
      <c r="D72" s="47"/>
      <c r="E72" s="48"/>
      <c r="F72" s="49"/>
      <c r="G72" s="48"/>
      <c r="H72" s="50"/>
      <c r="I72" s="51"/>
      <c r="J72" s="17"/>
      <c r="K72" s="17"/>
      <c r="L72" s="17"/>
      <c r="M72" s="17"/>
      <c r="N72" s="17"/>
    </row>
    <row r="73" spans="1:14" ht="18">
      <c r="A73" s="52" t="s">
        <v>59</v>
      </c>
      <c r="B73" s="32"/>
      <c r="C73" s="53">
        <v>1</v>
      </c>
      <c r="D73" s="53"/>
      <c r="E73" s="54">
        <v>900</v>
      </c>
      <c r="F73" s="55">
        <f>$G$8</f>
        <v>0.3</v>
      </c>
      <c r="G73" s="54">
        <f t="shared" ref="G73:G80" si="26">E73*(1-F73)</f>
        <v>630</v>
      </c>
      <c r="H73" s="54">
        <f t="shared" ref="H73:H80" si="27">C73*D73*G73</f>
        <v>0</v>
      </c>
      <c r="I73" s="31"/>
    </row>
    <row r="74" spans="1:14" ht="18">
      <c r="A74" s="56" t="s">
        <v>60</v>
      </c>
      <c r="B74" s="32"/>
      <c r="C74" s="53">
        <v>1</v>
      </c>
      <c r="D74" s="53"/>
      <c r="E74" s="54">
        <v>500</v>
      </c>
      <c r="F74" s="55">
        <f>$G$8</f>
        <v>0.3</v>
      </c>
      <c r="G74" s="54">
        <f t="shared" si="26"/>
        <v>350</v>
      </c>
      <c r="H74" s="54">
        <f t="shared" si="27"/>
        <v>0</v>
      </c>
      <c r="I74" s="31"/>
    </row>
    <row r="75" spans="1:14" ht="18">
      <c r="A75" s="56" t="s">
        <v>61</v>
      </c>
      <c r="B75" s="62"/>
      <c r="C75" s="53">
        <v>1</v>
      </c>
      <c r="D75" s="53"/>
      <c r="E75" s="54">
        <v>800</v>
      </c>
      <c r="F75" s="55">
        <f>$G$7</f>
        <v>0.3</v>
      </c>
      <c r="G75" s="54">
        <f t="shared" si="26"/>
        <v>560</v>
      </c>
      <c r="H75" s="54">
        <f t="shared" si="27"/>
        <v>0</v>
      </c>
      <c r="I75" s="31"/>
    </row>
    <row r="76" spans="1:14" ht="18">
      <c r="A76" s="56" t="s">
        <v>65</v>
      </c>
      <c r="B76" s="62"/>
      <c r="C76" s="53">
        <v>1</v>
      </c>
      <c r="D76" s="53"/>
      <c r="E76" s="54">
        <v>800</v>
      </c>
      <c r="F76" s="55">
        <f>$G$7</f>
        <v>0.3</v>
      </c>
      <c r="G76" s="54">
        <f t="shared" si="26"/>
        <v>560</v>
      </c>
      <c r="H76" s="54">
        <f t="shared" si="27"/>
        <v>0</v>
      </c>
      <c r="I76" s="31"/>
    </row>
    <row r="77" spans="1:14" ht="18">
      <c r="A77" s="56" t="s">
        <v>62</v>
      </c>
      <c r="B77" s="62"/>
      <c r="C77" s="53">
        <v>1</v>
      </c>
      <c r="D77" s="53"/>
      <c r="E77" s="54">
        <v>500</v>
      </c>
      <c r="F77" s="55">
        <f>$G$7</f>
        <v>0.3</v>
      </c>
      <c r="G77" s="54">
        <f t="shared" si="26"/>
        <v>350</v>
      </c>
      <c r="H77" s="54">
        <f t="shared" si="27"/>
        <v>0</v>
      </c>
      <c r="I77" s="31"/>
    </row>
    <row r="78" spans="1:14" ht="18">
      <c r="A78" s="56" t="s">
        <v>63</v>
      </c>
      <c r="B78" s="62"/>
      <c r="C78" s="53">
        <v>1</v>
      </c>
      <c r="D78" s="53"/>
      <c r="E78" s="54">
        <v>800</v>
      </c>
      <c r="F78" s="55">
        <f>$G$7</f>
        <v>0.3</v>
      </c>
      <c r="G78" s="54">
        <f t="shared" si="26"/>
        <v>560</v>
      </c>
      <c r="H78" s="54">
        <f t="shared" si="27"/>
        <v>0</v>
      </c>
      <c r="I78" s="31"/>
    </row>
    <row r="79" spans="1:14" ht="18">
      <c r="A79" s="56" t="s">
        <v>64</v>
      </c>
      <c r="B79" s="62"/>
      <c r="C79" s="53">
        <v>1</v>
      </c>
      <c r="D79" s="53"/>
      <c r="E79" s="54">
        <v>800</v>
      </c>
      <c r="F79" s="55">
        <f>$G$7</f>
        <v>0.3</v>
      </c>
      <c r="G79" s="54">
        <f t="shared" si="26"/>
        <v>560</v>
      </c>
      <c r="H79" s="54">
        <f t="shared" si="27"/>
        <v>0</v>
      </c>
      <c r="I79" s="31"/>
    </row>
    <row r="80" spans="1:14" ht="20.25">
      <c r="A80" s="56"/>
      <c r="B80" s="69"/>
      <c r="C80" s="53">
        <v>1</v>
      </c>
      <c r="D80" s="53"/>
      <c r="E80" s="54">
        <v>500</v>
      </c>
      <c r="F80" s="55">
        <f>$G$8</f>
        <v>0.3</v>
      </c>
      <c r="G80" s="54">
        <f t="shared" si="26"/>
        <v>350</v>
      </c>
      <c r="H80" s="54">
        <f t="shared" si="27"/>
        <v>0</v>
      </c>
      <c r="I80" s="63"/>
      <c r="J80" s="21"/>
      <c r="K80" s="22"/>
      <c r="L80" s="23"/>
      <c r="M80" s="23"/>
    </row>
    <row r="81" spans="1:14" s="17" customFormat="1" ht="18">
      <c r="A81" s="46" t="s">
        <v>99</v>
      </c>
      <c r="B81" s="47">
        <v>1</v>
      </c>
      <c r="C81" s="47">
        <v>1</v>
      </c>
      <c r="D81" s="47"/>
      <c r="E81" s="48"/>
      <c r="F81" s="49"/>
      <c r="G81" s="48"/>
      <c r="H81" s="50"/>
      <c r="I81" s="51"/>
    </row>
    <row r="82" spans="1:14" ht="18">
      <c r="A82" s="56" t="s">
        <v>57</v>
      </c>
      <c r="B82" s="32"/>
      <c r="C82" s="53">
        <v>1</v>
      </c>
      <c r="D82" s="53"/>
      <c r="E82" s="54">
        <v>500</v>
      </c>
      <c r="F82" s="55">
        <f>$G$7</f>
        <v>0.3</v>
      </c>
      <c r="G82" s="54">
        <f>E82*(1-F82)</f>
        <v>350</v>
      </c>
      <c r="H82" s="54">
        <f>C82*D82*G82</f>
        <v>0</v>
      </c>
      <c r="I82" s="31"/>
    </row>
    <row r="83" spans="1:14" s="17" customFormat="1" ht="18">
      <c r="A83" s="46" t="s">
        <v>98</v>
      </c>
      <c r="B83" s="47">
        <v>1</v>
      </c>
      <c r="C83" s="47">
        <v>1</v>
      </c>
      <c r="D83" s="47"/>
      <c r="E83" s="48"/>
      <c r="F83" s="49"/>
      <c r="G83" s="48"/>
      <c r="H83" s="50"/>
      <c r="I83" s="51"/>
    </row>
    <row r="84" spans="1:14" ht="20.25">
      <c r="A84" s="56" t="s">
        <v>27</v>
      </c>
      <c r="B84" s="69" t="s">
        <v>28</v>
      </c>
      <c r="C84" s="53">
        <v>1</v>
      </c>
      <c r="D84" s="53"/>
      <c r="E84" s="54">
        <v>500</v>
      </c>
      <c r="F84" s="55">
        <f>$G$8</f>
        <v>0.3</v>
      </c>
      <c r="G84" s="54">
        <f t="shared" ref="G84" si="28">E84*(1-F84)</f>
        <v>350</v>
      </c>
      <c r="H84" s="54">
        <f t="shared" ref="H84" si="29">C84*D84*G84</f>
        <v>0</v>
      </c>
      <c r="I84" s="63"/>
      <c r="J84" s="21"/>
      <c r="K84" s="22"/>
      <c r="L84" s="23"/>
      <c r="M84" s="23"/>
    </row>
    <row r="85" spans="1:14" s="17" customFormat="1" ht="18">
      <c r="A85" s="46" t="s">
        <v>29</v>
      </c>
      <c r="B85" s="47">
        <v>1</v>
      </c>
      <c r="C85" s="47">
        <v>1</v>
      </c>
      <c r="D85" s="47"/>
      <c r="E85" s="48"/>
      <c r="F85" s="49"/>
      <c r="G85" s="48"/>
      <c r="H85" s="50"/>
      <c r="I85" s="51"/>
    </row>
    <row r="86" spans="1:14" ht="18">
      <c r="A86" s="56" t="s">
        <v>30</v>
      </c>
      <c r="B86" s="32"/>
      <c r="C86" s="53">
        <v>1</v>
      </c>
      <c r="D86" s="53"/>
      <c r="E86" s="54">
        <v>1000</v>
      </c>
      <c r="F86" s="55">
        <f>$G$8</f>
        <v>0.3</v>
      </c>
      <c r="G86" s="54">
        <f t="shared" ref="G86:G90" si="30">E86*(1-F86)</f>
        <v>700</v>
      </c>
      <c r="H86" s="54">
        <f t="shared" ref="H86:H117" si="31">C86*D86*G86</f>
        <v>0</v>
      </c>
      <c r="I86" s="31"/>
    </row>
    <row r="87" spans="1:14" ht="18">
      <c r="A87" s="56" t="s">
        <v>36</v>
      </c>
      <c r="B87" s="32"/>
      <c r="C87" s="53">
        <v>1</v>
      </c>
      <c r="D87" s="53"/>
      <c r="E87" s="54">
        <v>20</v>
      </c>
      <c r="F87" s="55">
        <f>$G$8</f>
        <v>0.3</v>
      </c>
      <c r="G87" s="54">
        <f t="shared" si="30"/>
        <v>14</v>
      </c>
      <c r="H87" s="54">
        <f t="shared" si="31"/>
        <v>0</v>
      </c>
      <c r="I87" s="31"/>
    </row>
    <row r="88" spans="1:14" ht="18">
      <c r="A88" s="56" t="s">
        <v>48</v>
      </c>
      <c r="B88" s="32"/>
      <c r="C88" s="53">
        <v>1</v>
      </c>
      <c r="D88" s="53"/>
      <c r="E88" s="54">
        <v>700</v>
      </c>
      <c r="F88" s="55">
        <f>$G$8</f>
        <v>0.3</v>
      </c>
      <c r="G88" s="54">
        <f t="shared" ref="G88" si="32">E88*(1-F88)</f>
        <v>489.99999999999994</v>
      </c>
      <c r="H88" s="54">
        <f t="shared" ref="H88" si="33">C88*D88*G88</f>
        <v>0</v>
      </c>
      <c r="I88" s="31"/>
    </row>
    <row r="89" spans="1:14" ht="18">
      <c r="A89" s="56" t="s">
        <v>90</v>
      </c>
      <c r="B89" s="32"/>
      <c r="C89" s="53">
        <v>1</v>
      </c>
      <c r="D89" s="53"/>
      <c r="E89" s="54">
        <v>1400</v>
      </c>
      <c r="F89" s="55">
        <f>$G$8</f>
        <v>0.3</v>
      </c>
      <c r="G89" s="54">
        <f t="shared" ref="G89" si="34">E89*(1-F89)</f>
        <v>979.99999999999989</v>
      </c>
      <c r="H89" s="54">
        <f t="shared" ref="H89" si="35">C89*D89*G89</f>
        <v>0</v>
      </c>
      <c r="I89" s="31"/>
    </row>
    <row r="90" spans="1:14" ht="18">
      <c r="A90" s="56" t="s">
        <v>91</v>
      </c>
      <c r="B90" s="32"/>
      <c r="C90" s="53">
        <v>1</v>
      </c>
      <c r="D90" s="53"/>
      <c r="E90" s="54">
        <v>360</v>
      </c>
      <c r="F90" s="55">
        <f>$G$8</f>
        <v>0.3</v>
      </c>
      <c r="G90" s="54">
        <f t="shared" si="30"/>
        <v>251.99999999999997</v>
      </c>
      <c r="H90" s="54">
        <f t="shared" si="31"/>
        <v>0</v>
      </c>
      <c r="I90" s="31"/>
    </row>
    <row r="91" spans="1:14" ht="18">
      <c r="A91" s="46" t="s">
        <v>33</v>
      </c>
      <c r="B91" s="47">
        <v>1</v>
      </c>
      <c r="C91" s="47">
        <v>1</v>
      </c>
      <c r="D91" s="47"/>
      <c r="E91" s="48"/>
      <c r="F91" s="49"/>
      <c r="G91" s="48"/>
      <c r="H91" s="50"/>
      <c r="I91" s="51"/>
      <c r="J91" s="17"/>
      <c r="K91" s="17"/>
      <c r="L91" s="17"/>
      <c r="M91" s="17"/>
      <c r="N91" s="17"/>
    </row>
    <row r="92" spans="1:14" ht="18">
      <c r="A92" s="56" t="s">
        <v>118</v>
      </c>
      <c r="B92" s="32"/>
      <c r="C92" s="53">
        <v>1</v>
      </c>
      <c r="D92" s="53"/>
      <c r="E92" s="54">
        <v>150</v>
      </c>
      <c r="F92" s="55">
        <f>$G$8</f>
        <v>0.3</v>
      </c>
      <c r="G92" s="54">
        <f>E92*(1-F92)</f>
        <v>105</v>
      </c>
      <c r="H92" s="54">
        <f>C92*D92*G92</f>
        <v>0</v>
      </c>
      <c r="I92" s="31"/>
    </row>
    <row r="93" spans="1:14" ht="18">
      <c r="A93" s="56" t="s">
        <v>101</v>
      </c>
      <c r="B93" s="32"/>
      <c r="C93" s="53">
        <v>1</v>
      </c>
      <c r="D93" s="53"/>
      <c r="E93" s="54">
        <v>200</v>
      </c>
      <c r="F93" s="55">
        <v>0.3</v>
      </c>
      <c r="G93" s="54">
        <f t="shared" ref="G93:G95" si="36">E93*(1-F93)</f>
        <v>140</v>
      </c>
      <c r="H93" s="54">
        <f t="shared" ref="H93:H95" si="37">C93*D93*G93</f>
        <v>0</v>
      </c>
      <c r="I93" s="31"/>
    </row>
    <row r="94" spans="1:14" ht="18">
      <c r="A94" s="56" t="s">
        <v>102</v>
      </c>
      <c r="B94" s="32"/>
      <c r="C94" s="53">
        <v>1</v>
      </c>
      <c r="D94" s="53"/>
      <c r="E94" s="54">
        <v>100</v>
      </c>
      <c r="F94" s="55">
        <v>0.3</v>
      </c>
      <c r="G94" s="54">
        <f t="shared" si="36"/>
        <v>70</v>
      </c>
      <c r="H94" s="54">
        <f t="shared" si="37"/>
        <v>0</v>
      </c>
      <c r="I94" s="31"/>
    </row>
    <row r="95" spans="1:14" ht="18">
      <c r="A95" s="56" t="s">
        <v>103</v>
      </c>
      <c r="B95" s="32"/>
      <c r="C95" s="53">
        <v>1</v>
      </c>
      <c r="D95" s="53"/>
      <c r="E95" s="54">
        <v>50</v>
      </c>
      <c r="F95" s="55">
        <v>0.3</v>
      </c>
      <c r="G95" s="54">
        <f t="shared" si="36"/>
        <v>35</v>
      </c>
      <c r="H95" s="54">
        <f t="shared" si="37"/>
        <v>0</v>
      </c>
      <c r="I95" s="31"/>
    </row>
    <row r="96" spans="1:14" ht="18">
      <c r="A96" s="56" t="s">
        <v>100</v>
      </c>
      <c r="B96" s="32"/>
      <c r="C96" s="53">
        <v>1</v>
      </c>
      <c r="D96" s="53"/>
      <c r="E96" s="54">
        <v>150</v>
      </c>
      <c r="F96" s="55">
        <f>$G$8</f>
        <v>0.3</v>
      </c>
      <c r="G96" s="54">
        <f>E96*(1-F96)</f>
        <v>105</v>
      </c>
      <c r="H96" s="54">
        <f>C96*D96*G96</f>
        <v>0</v>
      </c>
      <c r="I96" s="31"/>
    </row>
    <row r="97" spans="1:14" ht="18">
      <c r="A97" s="46" t="s">
        <v>110</v>
      </c>
      <c r="B97" s="47">
        <v>1</v>
      </c>
      <c r="C97" s="47">
        <v>1</v>
      </c>
      <c r="D97" s="47"/>
      <c r="E97" s="48"/>
      <c r="F97" s="49"/>
      <c r="G97" s="48"/>
      <c r="H97" s="50"/>
      <c r="I97" s="51"/>
      <c r="J97" s="17"/>
      <c r="K97" s="17"/>
      <c r="L97" s="17"/>
      <c r="M97" s="17"/>
      <c r="N97" s="17"/>
    </row>
    <row r="98" spans="1:14" ht="18">
      <c r="A98" s="56" t="s">
        <v>123</v>
      </c>
      <c r="B98" s="32"/>
      <c r="C98" s="53">
        <v>1</v>
      </c>
      <c r="D98" s="53"/>
      <c r="E98" s="54">
        <v>45</v>
      </c>
      <c r="F98" s="55"/>
      <c r="G98" s="54">
        <f>E98*(1-F98)</f>
        <v>45</v>
      </c>
      <c r="H98" s="54">
        <f>C98*D98*G98</f>
        <v>0</v>
      </c>
      <c r="I98" s="31"/>
    </row>
    <row r="99" spans="1:14" s="17" customFormat="1" ht="18">
      <c r="A99" s="46" t="s">
        <v>43</v>
      </c>
      <c r="B99" s="47">
        <v>1</v>
      </c>
      <c r="C99" s="47">
        <v>1</v>
      </c>
      <c r="D99" s="47"/>
      <c r="E99" s="48"/>
      <c r="F99" s="49"/>
      <c r="G99" s="48"/>
      <c r="H99" s="50"/>
      <c r="I99" s="51"/>
    </row>
    <row r="100" spans="1:14" ht="18">
      <c r="A100" s="56" t="s">
        <v>44</v>
      </c>
      <c r="B100" s="32"/>
      <c r="C100" s="53">
        <v>1</v>
      </c>
      <c r="D100" s="53"/>
      <c r="E100" s="54">
        <v>2500</v>
      </c>
      <c r="F100" s="55">
        <f t="shared" ref="F100:F107" si="38">$G$8</f>
        <v>0.3</v>
      </c>
      <c r="G100" s="54">
        <f t="shared" ref="G100:G116" si="39">E100*(1-F100)</f>
        <v>1750</v>
      </c>
      <c r="H100" s="54">
        <f t="shared" ref="H100:H116" si="40">C100*D100*G100</f>
        <v>0</v>
      </c>
      <c r="I100" s="31"/>
    </row>
    <row r="101" spans="1:14" ht="18">
      <c r="A101" s="56" t="s">
        <v>45</v>
      </c>
      <c r="B101" s="32"/>
      <c r="C101" s="53">
        <v>1</v>
      </c>
      <c r="D101" s="53"/>
      <c r="E101" s="54">
        <v>1500</v>
      </c>
      <c r="F101" s="55">
        <f t="shared" si="38"/>
        <v>0.3</v>
      </c>
      <c r="G101" s="54">
        <f t="shared" si="39"/>
        <v>1050</v>
      </c>
      <c r="H101" s="54">
        <f t="shared" si="40"/>
        <v>0</v>
      </c>
      <c r="I101" s="31"/>
    </row>
    <row r="102" spans="1:14" ht="18">
      <c r="A102" s="56" t="s">
        <v>46</v>
      </c>
      <c r="B102" s="56"/>
      <c r="C102" s="53">
        <v>1</v>
      </c>
      <c r="D102" s="32"/>
      <c r="E102" s="54">
        <v>300</v>
      </c>
      <c r="F102" s="55">
        <f t="shared" si="38"/>
        <v>0.3</v>
      </c>
      <c r="G102" s="54">
        <f t="shared" si="39"/>
        <v>210</v>
      </c>
      <c r="H102" s="54">
        <f t="shared" si="40"/>
        <v>0</v>
      </c>
      <c r="I102" s="31"/>
    </row>
    <row r="103" spans="1:14" ht="18">
      <c r="A103" s="56" t="s">
        <v>47</v>
      </c>
      <c r="B103" s="32"/>
      <c r="C103" s="53">
        <v>1</v>
      </c>
      <c r="D103" s="53"/>
      <c r="E103" s="54">
        <v>200</v>
      </c>
      <c r="F103" s="55">
        <f t="shared" si="38"/>
        <v>0.3</v>
      </c>
      <c r="G103" s="54">
        <f t="shared" si="39"/>
        <v>140</v>
      </c>
      <c r="H103" s="54">
        <f t="shared" si="40"/>
        <v>0</v>
      </c>
      <c r="I103" s="31"/>
    </row>
    <row r="104" spans="1:14" ht="18">
      <c r="A104" s="56" t="s">
        <v>50</v>
      </c>
      <c r="B104" s="32"/>
      <c r="C104" s="53">
        <v>1</v>
      </c>
      <c r="D104" s="53"/>
      <c r="E104" s="54">
        <v>200</v>
      </c>
      <c r="F104" s="55">
        <f t="shared" si="38"/>
        <v>0.3</v>
      </c>
      <c r="G104" s="54">
        <f t="shared" si="39"/>
        <v>140</v>
      </c>
      <c r="H104" s="54">
        <f t="shared" si="40"/>
        <v>0</v>
      </c>
      <c r="I104" s="31"/>
    </row>
    <row r="105" spans="1:14" ht="18">
      <c r="A105" s="56" t="s">
        <v>115</v>
      </c>
      <c r="B105" s="32"/>
      <c r="C105" s="53">
        <v>1</v>
      </c>
      <c r="D105" s="53"/>
      <c r="E105" s="54">
        <v>1500</v>
      </c>
      <c r="F105" s="55">
        <f t="shared" si="38"/>
        <v>0.3</v>
      </c>
      <c r="G105" s="54">
        <f t="shared" si="39"/>
        <v>1050</v>
      </c>
      <c r="H105" s="54">
        <f t="shared" si="40"/>
        <v>0</v>
      </c>
      <c r="I105" s="31"/>
    </row>
    <row r="106" spans="1:14" ht="60.75" customHeight="1">
      <c r="A106" s="56" t="s">
        <v>140</v>
      </c>
      <c r="B106" s="42" t="s">
        <v>141</v>
      </c>
      <c r="C106" s="53">
        <v>1</v>
      </c>
      <c r="D106" s="53"/>
      <c r="E106" s="54">
        <v>2500</v>
      </c>
      <c r="F106" s="55"/>
      <c r="G106" s="54">
        <f t="shared" si="39"/>
        <v>2500</v>
      </c>
      <c r="H106" s="54">
        <f t="shared" si="40"/>
        <v>0</v>
      </c>
      <c r="I106" s="31"/>
    </row>
    <row r="107" spans="1:14" ht="18">
      <c r="A107" s="56" t="s">
        <v>111</v>
      </c>
      <c r="B107" s="32"/>
      <c r="C107" s="53">
        <v>1</v>
      </c>
      <c r="D107" s="53"/>
      <c r="E107" s="54">
        <v>50</v>
      </c>
      <c r="F107" s="55">
        <f t="shared" si="38"/>
        <v>0.3</v>
      </c>
      <c r="G107" s="54">
        <f t="shared" ref="G107" si="41">E107*(1-F107)</f>
        <v>35</v>
      </c>
      <c r="H107" s="54">
        <f t="shared" ref="H107" si="42">C107*D107*G107</f>
        <v>0</v>
      </c>
      <c r="I107" s="31"/>
    </row>
    <row r="108" spans="1:14" s="17" customFormat="1" ht="18">
      <c r="A108" s="46" t="s">
        <v>143</v>
      </c>
      <c r="B108" s="47">
        <v>1</v>
      </c>
      <c r="C108" s="47">
        <v>1</v>
      </c>
      <c r="D108" s="47"/>
      <c r="E108" s="48"/>
      <c r="F108" s="49"/>
      <c r="G108" s="48"/>
      <c r="H108" s="50"/>
      <c r="I108" s="51"/>
    </row>
    <row r="109" spans="1:14" ht="18">
      <c r="A109" s="56" t="s">
        <v>109</v>
      </c>
      <c r="B109" s="32"/>
      <c r="C109" s="53">
        <v>1</v>
      </c>
      <c r="D109" s="53"/>
      <c r="E109" s="54">
        <v>23000</v>
      </c>
      <c r="F109" s="55"/>
      <c r="G109" s="54">
        <f t="shared" si="39"/>
        <v>23000</v>
      </c>
      <c r="H109" s="54">
        <f t="shared" si="40"/>
        <v>0</v>
      </c>
      <c r="I109" s="31"/>
    </row>
    <row r="110" spans="1:14" ht="18">
      <c r="A110" s="56" t="s">
        <v>52</v>
      </c>
      <c r="B110" s="32"/>
      <c r="C110" s="53">
        <v>1</v>
      </c>
      <c r="D110" s="53"/>
      <c r="E110" s="54">
        <v>20000</v>
      </c>
      <c r="F110" s="55"/>
      <c r="G110" s="54">
        <f t="shared" ref="G110:G112" si="43">E110*(1-F110)</f>
        <v>20000</v>
      </c>
      <c r="H110" s="54">
        <f t="shared" ref="H110:H112" si="44">C110*D110*G110</f>
        <v>0</v>
      </c>
      <c r="I110" s="31"/>
    </row>
    <row r="111" spans="1:14" ht="18">
      <c r="A111" s="56" t="s">
        <v>53</v>
      </c>
      <c r="B111" s="32"/>
      <c r="C111" s="53">
        <v>1</v>
      </c>
      <c r="D111" s="53"/>
      <c r="E111" s="54">
        <v>12000</v>
      </c>
      <c r="F111" s="55"/>
      <c r="G111" s="54">
        <f t="shared" si="43"/>
        <v>12000</v>
      </c>
      <c r="H111" s="54">
        <f t="shared" si="44"/>
        <v>0</v>
      </c>
      <c r="I111" s="31"/>
    </row>
    <row r="112" spans="1:14" ht="18">
      <c r="A112" s="56" t="s">
        <v>95</v>
      </c>
      <c r="B112" s="32"/>
      <c r="C112" s="53">
        <v>1</v>
      </c>
      <c r="D112" s="53"/>
      <c r="E112" s="54">
        <v>3000</v>
      </c>
      <c r="F112" s="55"/>
      <c r="G112" s="54">
        <f t="shared" si="43"/>
        <v>3000</v>
      </c>
      <c r="H112" s="54">
        <f t="shared" si="44"/>
        <v>0</v>
      </c>
      <c r="I112" s="31"/>
    </row>
    <row r="113" spans="1:14" ht="18">
      <c r="A113" s="56" t="s">
        <v>51</v>
      </c>
      <c r="B113" s="32"/>
      <c r="C113" s="53">
        <v>1</v>
      </c>
      <c r="D113" s="53"/>
      <c r="E113" s="54">
        <v>2000</v>
      </c>
      <c r="F113" s="55"/>
      <c r="G113" s="54">
        <f t="shared" si="39"/>
        <v>2000</v>
      </c>
      <c r="H113" s="54">
        <f t="shared" si="40"/>
        <v>0</v>
      </c>
      <c r="I113" s="31"/>
    </row>
    <row r="114" spans="1:14" ht="18">
      <c r="A114" s="56" t="s">
        <v>121</v>
      </c>
      <c r="B114" s="32"/>
      <c r="C114" s="53">
        <v>1</v>
      </c>
      <c r="D114" s="53"/>
      <c r="E114" s="54">
        <v>3500</v>
      </c>
      <c r="F114" s="55"/>
      <c r="G114" s="54">
        <f t="shared" ref="G114" si="45">E114*(1-F114)</f>
        <v>3500</v>
      </c>
      <c r="H114" s="54">
        <f t="shared" ref="H114" si="46">C114*D114*G114</f>
        <v>0</v>
      </c>
      <c r="I114" s="31"/>
    </row>
    <row r="115" spans="1:14" ht="18">
      <c r="A115" s="56" t="s">
        <v>122</v>
      </c>
      <c r="B115" s="32"/>
      <c r="C115" s="53">
        <v>1</v>
      </c>
      <c r="D115" s="53"/>
      <c r="E115" s="54">
        <v>5000</v>
      </c>
      <c r="F115" s="55"/>
      <c r="G115" s="54">
        <f t="shared" si="39"/>
        <v>5000</v>
      </c>
      <c r="H115" s="54">
        <f t="shared" si="40"/>
        <v>0</v>
      </c>
      <c r="I115" s="31"/>
    </row>
    <row r="116" spans="1:14" ht="18">
      <c r="A116" s="56" t="s">
        <v>94</v>
      </c>
      <c r="B116" s="32"/>
      <c r="C116" s="53">
        <v>1</v>
      </c>
      <c r="D116" s="53"/>
      <c r="E116" s="54">
        <v>150</v>
      </c>
      <c r="F116" s="55"/>
      <c r="G116" s="54">
        <f t="shared" si="39"/>
        <v>150</v>
      </c>
      <c r="H116" s="54">
        <f t="shared" si="40"/>
        <v>0</v>
      </c>
      <c r="I116" s="31"/>
    </row>
    <row r="117" spans="1:14" ht="18">
      <c r="A117" s="56" t="s">
        <v>114</v>
      </c>
      <c r="B117" s="32"/>
      <c r="C117" s="53">
        <v>1</v>
      </c>
      <c r="D117" s="53"/>
      <c r="E117" s="54">
        <v>180</v>
      </c>
      <c r="F117" s="55"/>
      <c r="G117" s="54">
        <f t="shared" ref="G117" si="47">E117*(1-F117)</f>
        <v>180</v>
      </c>
      <c r="H117" s="54">
        <f t="shared" si="31"/>
        <v>0</v>
      </c>
      <c r="I117" s="31"/>
    </row>
    <row r="118" spans="1:14" ht="18">
      <c r="A118" s="46" t="s">
        <v>112</v>
      </c>
      <c r="B118" s="47">
        <v>1</v>
      </c>
      <c r="C118" s="47">
        <v>1</v>
      </c>
      <c r="D118" s="47"/>
      <c r="E118" s="48"/>
      <c r="F118" s="49"/>
      <c r="G118" s="48"/>
      <c r="H118" s="50"/>
      <c r="I118" s="51"/>
      <c r="J118" s="17"/>
      <c r="K118" s="17"/>
      <c r="L118" s="17"/>
      <c r="M118" s="17"/>
      <c r="N118" s="17"/>
    </row>
    <row r="119" spans="1:14" ht="18">
      <c r="A119" s="56" t="s">
        <v>124</v>
      </c>
      <c r="B119" s="32"/>
      <c r="C119" s="53">
        <v>1</v>
      </c>
      <c r="D119" s="53"/>
      <c r="E119" s="54">
        <v>250</v>
      </c>
      <c r="F119" s="55"/>
      <c r="G119" s="54">
        <f t="shared" ref="G119:G123" si="48">E119*(1-F119)</f>
        <v>250</v>
      </c>
      <c r="H119" s="54">
        <f t="shared" ref="H119:H123" si="49">C119*D119*G119</f>
        <v>0</v>
      </c>
      <c r="I119" s="31"/>
    </row>
    <row r="120" spans="1:14" ht="18">
      <c r="A120" s="56" t="s">
        <v>113</v>
      </c>
      <c r="B120" s="32"/>
      <c r="C120" s="53">
        <v>1</v>
      </c>
      <c r="D120" s="53"/>
      <c r="E120" s="54">
        <v>6500</v>
      </c>
      <c r="F120" s="55"/>
      <c r="G120" s="54">
        <f t="shared" si="48"/>
        <v>6500</v>
      </c>
      <c r="H120" s="54">
        <f t="shared" si="49"/>
        <v>0</v>
      </c>
      <c r="I120" s="31"/>
    </row>
    <row r="121" spans="1:14" ht="18">
      <c r="A121" s="56" t="s">
        <v>119</v>
      </c>
      <c r="B121" s="32"/>
      <c r="C121" s="53">
        <v>1</v>
      </c>
      <c r="D121" s="53"/>
      <c r="E121" s="54">
        <v>700</v>
      </c>
      <c r="F121" s="55"/>
      <c r="G121" s="54">
        <f t="shared" si="48"/>
        <v>700</v>
      </c>
      <c r="H121" s="54">
        <f t="shared" si="49"/>
        <v>0</v>
      </c>
      <c r="I121" s="31"/>
    </row>
    <row r="122" spans="1:14" ht="18">
      <c r="A122" s="56" t="s">
        <v>120</v>
      </c>
      <c r="B122" s="32"/>
      <c r="C122" s="53">
        <v>1</v>
      </c>
      <c r="D122" s="53"/>
      <c r="E122" s="54">
        <v>50</v>
      </c>
      <c r="F122" s="55"/>
      <c r="G122" s="54">
        <f t="shared" si="48"/>
        <v>50</v>
      </c>
      <c r="H122" s="54">
        <f t="shared" si="49"/>
        <v>0</v>
      </c>
      <c r="I122" s="31"/>
    </row>
    <row r="123" spans="1:14" ht="18">
      <c r="A123" s="56"/>
      <c r="B123" s="32"/>
      <c r="C123" s="53">
        <v>1</v>
      </c>
      <c r="D123" s="53"/>
      <c r="E123" s="54"/>
      <c r="F123" s="55"/>
      <c r="G123" s="54">
        <f t="shared" si="48"/>
        <v>0</v>
      </c>
      <c r="H123" s="54">
        <f t="shared" si="49"/>
        <v>0</v>
      </c>
      <c r="I123" s="31"/>
    </row>
    <row r="124" spans="1:14" s="82" customFormat="1" ht="84.75" customHeight="1">
      <c r="A124" s="90" t="s">
        <v>116</v>
      </c>
      <c r="B124" s="76">
        <v>1</v>
      </c>
      <c r="C124" s="76">
        <v>1</v>
      </c>
      <c r="D124" s="76"/>
      <c r="E124" s="77"/>
      <c r="F124" s="78"/>
      <c r="G124" s="77"/>
      <c r="H124" s="79"/>
      <c r="I124" s="80"/>
      <c r="J124" s="81"/>
      <c r="K124" s="81"/>
      <c r="L124" s="81"/>
      <c r="M124" s="81"/>
      <c r="N124" s="81"/>
    </row>
    <row r="125" spans="1:14" ht="18">
      <c r="A125" s="56" t="s">
        <v>125</v>
      </c>
      <c r="B125" s="32"/>
      <c r="C125" s="53">
        <v>1</v>
      </c>
      <c r="D125" s="53"/>
      <c r="E125" s="54">
        <v>15000</v>
      </c>
      <c r="F125" s="55"/>
      <c r="G125" s="54">
        <f t="shared" ref="G125" si="50">E125*(1-F125)</f>
        <v>15000</v>
      </c>
      <c r="H125" s="54">
        <f t="shared" ref="H125" si="51">C125*D125*G125</f>
        <v>0</v>
      </c>
      <c r="I125" s="31"/>
    </row>
    <row r="126" spans="1:14" ht="18">
      <c r="A126" s="56" t="s">
        <v>42</v>
      </c>
      <c r="B126" s="32"/>
      <c r="C126" s="53">
        <v>1</v>
      </c>
      <c r="D126" s="53"/>
      <c r="E126" s="54">
        <v>15000</v>
      </c>
      <c r="F126" s="55"/>
      <c r="G126" s="54">
        <f t="shared" ref="G126" si="52">E126*(1-F126)</f>
        <v>15000</v>
      </c>
      <c r="H126" s="54">
        <f t="shared" ref="H126" si="53">C126*D126*G126</f>
        <v>0</v>
      </c>
      <c r="I126" s="31"/>
    </row>
    <row r="127" spans="1:14" ht="18">
      <c r="A127" s="56" t="s">
        <v>54</v>
      </c>
      <c r="B127" s="32"/>
      <c r="C127" s="53">
        <v>1</v>
      </c>
      <c r="D127" s="53"/>
      <c r="E127" s="54">
        <v>8000</v>
      </c>
      <c r="F127" s="55"/>
      <c r="G127" s="54">
        <f t="shared" ref="G127" si="54">E127*(1-F127)</f>
        <v>8000</v>
      </c>
      <c r="H127" s="54">
        <f t="shared" ref="H127" si="55">C127*D127*G127</f>
        <v>0</v>
      </c>
      <c r="I127" s="31"/>
    </row>
    <row r="128" spans="1:14" ht="18">
      <c r="A128" s="56" t="s">
        <v>38</v>
      </c>
      <c r="B128" s="32"/>
      <c r="C128" s="53">
        <v>1</v>
      </c>
      <c r="D128" s="53"/>
      <c r="E128" s="54">
        <v>6000</v>
      </c>
      <c r="F128" s="55"/>
      <c r="G128" s="54">
        <f t="shared" ref="G128:G129" si="56">E128*(1-F128)</f>
        <v>6000</v>
      </c>
      <c r="H128" s="54">
        <f t="shared" ref="H128:H129" si="57">C128*D128*G128</f>
        <v>0</v>
      </c>
      <c r="I128" s="31"/>
    </row>
    <row r="129" spans="1:9" ht="18">
      <c r="A129" s="56" t="s">
        <v>136</v>
      </c>
      <c r="B129" s="32"/>
      <c r="C129" s="53">
        <v>1</v>
      </c>
      <c r="D129" s="53"/>
      <c r="E129" s="54">
        <v>8000</v>
      </c>
      <c r="F129" s="55"/>
      <c r="G129" s="54">
        <f t="shared" si="56"/>
        <v>8000</v>
      </c>
      <c r="H129" s="54">
        <f t="shared" si="57"/>
        <v>0</v>
      </c>
      <c r="I129" s="31"/>
    </row>
    <row r="130" spans="1:9" ht="18">
      <c r="A130" s="56" t="s">
        <v>39</v>
      </c>
      <c r="B130" s="32"/>
      <c r="C130" s="53">
        <v>1</v>
      </c>
      <c r="D130" s="53"/>
      <c r="E130" s="54">
        <v>6000</v>
      </c>
      <c r="F130" s="55"/>
      <c r="G130" s="54">
        <f t="shared" ref="G130:G138" si="58">E130*(1-F130)</f>
        <v>6000</v>
      </c>
      <c r="H130" s="54">
        <f t="shared" ref="H130:H138" si="59">C130*D130*G130</f>
        <v>0</v>
      </c>
      <c r="I130" s="31"/>
    </row>
    <row r="131" spans="1:9" ht="18">
      <c r="A131" s="56" t="s">
        <v>105</v>
      </c>
      <c r="B131" s="32"/>
      <c r="C131" s="53">
        <v>1</v>
      </c>
      <c r="D131" s="53"/>
      <c r="E131" s="54">
        <v>6000</v>
      </c>
      <c r="F131" s="55"/>
      <c r="G131" s="54">
        <f t="shared" si="58"/>
        <v>6000</v>
      </c>
      <c r="H131" s="54">
        <f t="shared" si="59"/>
        <v>0</v>
      </c>
      <c r="I131" s="31"/>
    </row>
    <row r="132" spans="1:9" ht="18">
      <c r="A132" s="56" t="s">
        <v>40</v>
      </c>
      <c r="B132" s="32"/>
      <c r="C132" s="53">
        <v>1</v>
      </c>
      <c r="D132" s="53"/>
      <c r="E132" s="54">
        <v>6000</v>
      </c>
      <c r="F132" s="55"/>
      <c r="G132" s="54">
        <f t="shared" si="58"/>
        <v>6000</v>
      </c>
      <c r="H132" s="54">
        <f t="shared" si="59"/>
        <v>0</v>
      </c>
      <c r="I132" s="31"/>
    </row>
    <row r="133" spans="1:9" ht="18">
      <c r="A133" s="56" t="s">
        <v>41</v>
      </c>
      <c r="B133" s="32"/>
      <c r="C133" s="53">
        <v>1</v>
      </c>
      <c r="D133" s="53"/>
      <c r="E133" s="54">
        <v>3500</v>
      </c>
      <c r="F133" s="55"/>
      <c r="G133" s="54">
        <f t="shared" si="58"/>
        <v>3500</v>
      </c>
      <c r="H133" s="54">
        <f t="shared" si="59"/>
        <v>0</v>
      </c>
      <c r="I133" s="31"/>
    </row>
    <row r="134" spans="1:9" ht="18">
      <c r="A134" s="56" t="s">
        <v>55</v>
      </c>
      <c r="B134" s="32"/>
      <c r="C134" s="53">
        <v>1</v>
      </c>
      <c r="D134" s="53"/>
      <c r="E134" s="54">
        <v>2500</v>
      </c>
      <c r="F134" s="55"/>
      <c r="G134" s="54">
        <f t="shared" si="58"/>
        <v>2500</v>
      </c>
      <c r="H134" s="54">
        <f t="shared" si="59"/>
        <v>0</v>
      </c>
      <c r="I134" s="31"/>
    </row>
    <row r="135" spans="1:9" ht="18">
      <c r="A135" s="56" t="s">
        <v>56</v>
      </c>
      <c r="B135" s="32"/>
      <c r="C135" s="53">
        <v>1</v>
      </c>
      <c r="D135" s="53"/>
      <c r="E135" s="54">
        <v>10000</v>
      </c>
      <c r="F135" s="55"/>
      <c r="G135" s="54">
        <f t="shared" si="58"/>
        <v>10000</v>
      </c>
      <c r="H135" s="54">
        <f t="shared" si="59"/>
        <v>0</v>
      </c>
      <c r="I135" s="31"/>
    </row>
    <row r="136" spans="1:9" ht="18">
      <c r="A136" s="56" t="s">
        <v>104</v>
      </c>
      <c r="B136" s="32"/>
      <c r="C136" s="53">
        <v>1</v>
      </c>
      <c r="D136" s="53"/>
      <c r="E136" s="54">
        <v>7000</v>
      </c>
      <c r="F136" s="55"/>
      <c r="G136" s="54">
        <f t="shared" si="58"/>
        <v>7000</v>
      </c>
      <c r="H136" s="54">
        <f t="shared" si="59"/>
        <v>0</v>
      </c>
      <c r="I136" s="31"/>
    </row>
    <row r="137" spans="1:9" ht="18">
      <c r="A137" s="56" t="s">
        <v>108</v>
      </c>
      <c r="B137" s="32"/>
      <c r="C137" s="53">
        <v>1</v>
      </c>
      <c r="D137" s="53"/>
      <c r="E137" s="54">
        <v>2000</v>
      </c>
      <c r="F137" s="55"/>
      <c r="G137" s="54">
        <f t="shared" si="58"/>
        <v>2000</v>
      </c>
      <c r="H137" s="54">
        <f t="shared" si="59"/>
        <v>0</v>
      </c>
      <c r="I137" s="31"/>
    </row>
    <row r="138" spans="1:9" ht="18">
      <c r="A138" s="56" t="s">
        <v>117</v>
      </c>
      <c r="B138" s="32"/>
      <c r="C138" s="53">
        <v>1</v>
      </c>
      <c r="D138" s="53"/>
      <c r="E138" s="54">
        <v>4500</v>
      </c>
      <c r="F138" s="55"/>
      <c r="G138" s="54">
        <f t="shared" si="58"/>
        <v>4500</v>
      </c>
      <c r="H138" s="54">
        <f t="shared" si="59"/>
        <v>0</v>
      </c>
      <c r="I138" s="31"/>
    </row>
    <row r="139" spans="1:9" s="24" customFormat="1" ht="18">
      <c r="A139" s="64"/>
      <c r="B139" s="65"/>
      <c r="C139" s="66">
        <v>1</v>
      </c>
      <c r="D139" s="66">
        <v>1</v>
      </c>
      <c r="E139" s="48"/>
      <c r="F139" s="49"/>
      <c r="G139" s="50" t="s">
        <v>31</v>
      </c>
      <c r="H139" s="67">
        <f>SUM(H13:H138)</f>
        <v>0</v>
      </c>
      <c r="I139" s="68"/>
    </row>
    <row r="140" spans="1:9" ht="18">
      <c r="A140" s="36"/>
      <c r="B140" s="37"/>
      <c r="C140" s="37"/>
      <c r="D140" s="37"/>
      <c r="E140" s="38"/>
      <c r="F140" s="39"/>
      <c r="G140" s="38"/>
      <c r="H140" s="38"/>
      <c r="I140" s="31"/>
    </row>
    <row r="141" spans="1:9" ht="18">
      <c r="A141" s="36"/>
      <c r="B141" s="37"/>
      <c r="C141" s="37"/>
      <c r="D141" s="37"/>
      <c r="E141" s="38"/>
      <c r="F141" s="39"/>
      <c r="G141" s="38"/>
      <c r="H141" s="38"/>
      <c r="I141" s="31"/>
    </row>
    <row r="142" spans="1:9" ht="15" customHeight="1">
      <c r="A142" s="36"/>
      <c r="B142" s="37"/>
      <c r="C142" s="37"/>
      <c r="D142" s="37"/>
      <c r="E142" s="38"/>
      <c r="F142" s="39"/>
      <c r="G142" s="38"/>
      <c r="H142" s="38"/>
      <c r="I142" s="31"/>
    </row>
    <row r="143" spans="1:9" ht="39" customHeight="1">
      <c r="A143" s="36"/>
      <c r="B143" s="37"/>
      <c r="C143" s="37"/>
      <c r="D143" s="37"/>
      <c r="E143" s="38"/>
      <c r="F143" s="39"/>
      <c r="G143" s="25"/>
      <c r="H143" s="25"/>
      <c r="I143" s="31"/>
    </row>
    <row r="144" spans="1:9" ht="18">
      <c r="A144" s="36"/>
      <c r="B144" s="37"/>
      <c r="C144" s="37"/>
      <c r="D144" s="37"/>
      <c r="E144" s="38"/>
      <c r="F144" s="39"/>
      <c r="G144" s="38"/>
      <c r="H144" s="38"/>
      <c r="I144" s="31"/>
    </row>
    <row r="145" spans="1:9" ht="18">
      <c r="A145" s="36"/>
      <c r="B145" s="37"/>
      <c r="C145" s="37"/>
      <c r="D145" s="37"/>
      <c r="E145" s="38"/>
      <c r="F145" s="39"/>
      <c r="G145" s="38"/>
      <c r="H145" s="38"/>
      <c r="I145" s="31"/>
    </row>
    <row r="146" spans="1:9" ht="18">
      <c r="A146" s="36"/>
      <c r="B146" s="37"/>
      <c r="C146" s="37"/>
      <c r="D146" s="37"/>
      <c r="E146" s="38"/>
      <c r="F146" s="39"/>
      <c r="G146" s="38"/>
      <c r="H146" s="38"/>
      <c r="I146" s="31"/>
    </row>
    <row r="147" spans="1:9" ht="18">
      <c r="A147" s="36"/>
      <c r="B147" s="37"/>
      <c r="C147" s="37"/>
      <c r="D147" s="37"/>
      <c r="E147" s="38"/>
      <c r="F147" s="39"/>
      <c r="G147" s="38"/>
      <c r="H147" s="38"/>
      <c r="I147" s="31"/>
    </row>
    <row r="148" spans="1:9" ht="18">
      <c r="A148" s="36"/>
      <c r="B148" s="37"/>
      <c r="C148" s="37"/>
      <c r="D148" s="37"/>
      <c r="E148" s="38"/>
      <c r="F148" s="39"/>
      <c r="G148" s="38"/>
      <c r="H148" s="38"/>
      <c r="I148" s="31"/>
    </row>
    <row r="149" spans="1:9" ht="18">
      <c r="A149" s="36"/>
      <c r="B149" s="37"/>
      <c r="C149" s="37"/>
      <c r="D149" s="37"/>
      <c r="E149" s="38"/>
      <c r="F149" s="39"/>
      <c r="G149" s="38"/>
      <c r="H149" s="38"/>
      <c r="I149" s="31"/>
    </row>
    <row r="150" spans="1:9" ht="18">
      <c r="A150" s="36"/>
      <c r="B150" s="37"/>
      <c r="C150" s="37"/>
      <c r="D150" s="37"/>
      <c r="E150" s="38"/>
      <c r="F150" s="39"/>
      <c r="G150" s="38"/>
      <c r="H150" s="38"/>
      <c r="I150" s="31"/>
    </row>
    <row r="151" spans="1:9" ht="18">
      <c r="A151" s="36"/>
      <c r="B151" s="37"/>
      <c r="C151" s="37"/>
      <c r="D151" s="37"/>
      <c r="E151" s="38"/>
      <c r="F151" s="39"/>
      <c r="G151" s="38"/>
      <c r="H151" s="38"/>
      <c r="I151" s="31"/>
    </row>
    <row r="152" spans="1:9" ht="18">
      <c r="A152" s="36"/>
      <c r="B152" s="37"/>
      <c r="C152" s="37"/>
      <c r="D152" s="37"/>
      <c r="E152" s="38"/>
      <c r="F152" s="39"/>
      <c r="G152" s="38"/>
      <c r="H152" s="38"/>
      <c r="I152" s="31"/>
    </row>
    <row r="153" spans="1:9" ht="18">
      <c r="A153" s="36"/>
      <c r="B153" s="37"/>
      <c r="C153" s="37"/>
      <c r="D153" s="37"/>
      <c r="E153" s="38"/>
      <c r="F153" s="39"/>
      <c r="G153" s="38"/>
      <c r="H153" s="38"/>
      <c r="I153" s="31"/>
    </row>
    <row r="154" spans="1:9" ht="18">
      <c r="A154" s="36"/>
      <c r="B154" s="37"/>
      <c r="C154" s="37"/>
      <c r="D154" s="37"/>
      <c r="E154" s="38"/>
      <c r="F154" s="39"/>
      <c r="G154" s="38"/>
      <c r="H154" s="38"/>
      <c r="I154" s="31"/>
    </row>
    <row r="155" spans="1:9" ht="18">
      <c r="A155" s="36"/>
      <c r="B155" s="37"/>
      <c r="C155" s="37"/>
      <c r="D155" s="37"/>
      <c r="E155" s="38"/>
      <c r="F155" s="39"/>
      <c r="G155" s="38"/>
      <c r="H155" s="38"/>
      <c r="I155" s="31"/>
    </row>
    <row r="156" spans="1:9" ht="18">
      <c r="A156" s="36"/>
      <c r="B156" s="37"/>
      <c r="C156" s="37"/>
      <c r="D156" s="37"/>
      <c r="E156" s="38"/>
      <c r="F156" s="39"/>
      <c r="G156" s="38"/>
      <c r="H156" s="38"/>
      <c r="I156" s="31"/>
    </row>
    <row r="157" spans="1:9" ht="18">
      <c r="A157" s="36"/>
      <c r="B157" s="37"/>
      <c r="C157" s="37"/>
      <c r="D157" s="37"/>
      <c r="E157" s="38"/>
      <c r="F157" s="39"/>
      <c r="G157" s="38"/>
      <c r="H157" s="38"/>
      <c r="I157" s="31"/>
    </row>
    <row r="158" spans="1:9" ht="18">
      <c r="A158" s="36"/>
      <c r="B158" s="37"/>
      <c r="C158" s="37"/>
      <c r="D158" s="37"/>
      <c r="E158" s="38"/>
      <c r="F158" s="39"/>
      <c r="G158" s="38"/>
      <c r="H158" s="38"/>
      <c r="I158" s="31"/>
    </row>
    <row r="159" spans="1:9" ht="18">
      <c r="A159" s="36"/>
      <c r="B159" s="37"/>
      <c r="C159" s="37"/>
      <c r="D159" s="37"/>
      <c r="E159" s="38"/>
      <c r="F159" s="39"/>
      <c r="G159" s="38"/>
      <c r="H159" s="38"/>
      <c r="I159" s="31"/>
    </row>
    <row r="160" spans="1:9" ht="18">
      <c r="A160" s="36"/>
      <c r="B160" s="37"/>
      <c r="C160" s="37"/>
      <c r="D160" s="37"/>
      <c r="E160" s="38"/>
      <c r="F160" s="39"/>
      <c r="G160" s="38"/>
      <c r="H160" s="38"/>
      <c r="I160" s="31"/>
    </row>
    <row r="161" spans="1:9" ht="18">
      <c r="A161" s="36"/>
      <c r="B161" s="37"/>
      <c r="C161" s="37"/>
      <c r="D161" s="37"/>
      <c r="E161" s="38"/>
      <c r="F161" s="39"/>
      <c r="G161" s="38"/>
      <c r="H161" s="38"/>
      <c r="I161" s="31"/>
    </row>
    <row r="162" spans="1:9">
      <c r="A162" s="14"/>
      <c r="B162" s="15"/>
      <c r="C162" s="15"/>
      <c r="D162" s="15"/>
      <c r="H162" s="3"/>
    </row>
    <row r="163" spans="1:9">
      <c r="A163" s="14"/>
      <c r="B163" s="15"/>
      <c r="C163" s="15"/>
      <c r="D163" s="15"/>
      <c r="H163" s="3"/>
    </row>
    <row r="164" spans="1:9">
      <c r="A164" s="14"/>
      <c r="B164" s="15"/>
      <c r="C164" s="15"/>
      <c r="D164" s="15"/>
      <c r="H164" s="3"/>
    </row>
    <row r="165" spans="1:9">
      <c r="A165" s="14"/>
      <c r="B165" s="15"/>
      <c r="C165" s="15"/>
      <c r="D165" s="15"/>
      <c r="H165" s="3"/>
    </row>
    <row r="166" spans="1:9">
      <c r="A166" s="14"/>
      <c r="B166" s="15"/>
      <c r="C166" s="15"/>
      <c r="D166" s="15"/>
      <c r="H166" s="3"/>
    </row>
    <row r="167" spans="1:9">
      <c r="A167" s="14"/>
      <c r="B167" s="15"/>
      <c r="C167" s="15"/>
      <c r="D167" s="15"/>
      <c r="H167" s="3"/>
    </row>
  </sheetData>
  <sheetProtection selectLockedCells="1" selectUnlockedCells="1"/>
  <autoFilter ref="A10:D139">
    <filterColumn colId="3"/>
  </autoFilter>
  <phoneticPr fontId="0" type="noConversion"/>
  <hyperlinks>
    <hyperlink ref="B6" r:id="rId1"/>
  </hyperlinks>
  <printOptions horizontalCentered="1"/>
  <pageMargins left="0.39374999999999999" right="0.39374999999999999" top="0.39374999999999999" bottom="0.39374999999999999" header="0.51180555555555551" footer="0.51180555555555551"/>
  <pageSetup paperSize="9" scale="70" firstPageNumber="0" orientation="landscape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Техника</vt:lpstr>
      <vt:lpstr>Excel_BuiltIn_Print_Area_1</vt:lpstr>
      <vt:lpstr>Техника!Область_печати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Муви Холл</dc:title>
  <dc:subject>Прайс</dc:subject>
  <dc:creator>Олеся Нуштаева</dc:creator>
  <cp:keywords>Прйс Муви Холл</cp:keywords>
  <cp:lastModifiedBy>Пользователь Windows</cp:lastModifiedBy>
  <cp:revision>3</cp:revision>
  <cp:lastPrinted>2020-01-20T17:33:18Z</cp:lastPrinted>
  <dcterms:created xsi:type="dcterms:W3CDTF">2008-05-14T09:53:41Z</dcterms:created>
  <dcterms:modified xsi:type="dcterms:W3CDTF">2020-06-12T16:54:38Z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Миракль Фильм</vt:lpwstr>
  </property>
  <property fmtid="{D5CDD505-2E9C-101B-9397-08002B2CF9AE}" pid="3" name="Издатель">
    <vt:lpwstr>Дмитрий</vt:lpwstr>
  </property>
</Properties>
</file>